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26405"/>
  <workbookPr autoCompressPictures="0"/>
  <bookViews>
    <workbookView xWindow="240" yWindow="240" windowWidth="25360" windowHeight="14000"/>
  </bookViews>
  <sheets>
    <sheet name="Mööbel" sheetId="1" r:id="rId1"/>
    <sheet name="San. tehnika akses. " sheetId="3" r:id="rId2"/>
  </sheets>
  <calcPr calcId="140001" concurrentCalc="0"/>
  <extLst>
    <ext xmlns:mx="http://schemas.microsoft.com/office/mac/excel/2008/main" uri="{7523E5D3-25F3-A5E0-1632-64F254C22452}">
      <mx:ArchID Flags="2"/>
    </ex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13" i="1" l="1"/>
  <c r="G11" i="3"/>
  <c r="G10" i="3"/>
  <c r="G9" i="3"/>
  <c r="G8" i="3"/>
  <c r="G7" i="3"/>
  <c r="G6" i="3"/>
  <c r="G5" i="3"/>
  <c r="G4" i="3"/>
  <c r="G3" i="3"/>
  <c r="A3" i="3"/>
  <c r="A4" i="3"/>
  <c r="A5" i="3"/>
  <c r="A6" i="3"/>
  <c r="A7" i="3"/>
  <c r="A8" i="3"/>
  <c r="A9" i="3"/>
  <c r="A10" i="3"/>
  <c r="A11" i="3"/>
  <c r="G2" i="3"/>
  <c r="G3" i="1"/>
  <c r="G5" i="1"/>
  <c r="G6" i="1"/>
  <c r="G7" i="1"/>
  <c r="G9" i="1"/>
  <c r="G10" i="1"/>
  <c r="G11" i="1"/>
  <c r="G12" i="1"/>
  <c r="G14" i="1"/>
  <c r="G15" i="1"/>
  <c r="G16" i="1"/>
  <c r="G18" i="1"/>
  <c r="G19" i="1"/>
  <c r="G20" i="1"/>
  <c r="G21" i="1"/>
  <c r="G22" i="1"/>
  <c r="G23" i="1"/>
  <c r="G24" i="1"/>
  <c r="G25" i="1"/>
  <c r="G26" i="1"/>
  <c r="G27" i="1"/>
  <c r="G30" i="1"/>
  <c r="G31" i="1"/>
  <c r="G32" i="1"/>
  <c r="G33" i="1"/>
  <c r="G34" i="1"/>
  <c r="G35" i="1"/>
  <c r="G36" i="1"/>
  <c r="G37" i="1"/>
  <c r="G38" i="1"/>
  <c r="G39" i="1"/>
  <c r="G2" i="1"/>
  <c r="F29" i="1"/>
  <c r="G29" i="1"/>
  <c r="F28" i="1"/>
  <c r="G28" i="1"/>
  <c r="F17" i="1"/>
  <c r="G17" i="1"/>
  <c r="F8" i="1"/>
  <c r="G8" i="1"/>
  <c r="G13" i="1"/>
  <c r="D4" i="1"/>
  <c r="G4" i="1"/>
  <c r="G12" i="3"/>
  <c r="G13" i="3"/>
  <c r="G14" i="3"/>
  <c r="A3" i="1"/>
  <c r="A4" i="1"/>
  <c r="A5" i="1"/>
  <c r="A6" i="1"/>
  <c r="A7" i="1"/>
  <c r="A8" i="1"/>
  <c r="A9" i="1"/>
  <c r="A10" i="1"/>
  <c r="A11" i="1"/>
  <c r="A12" i="1"/>
  <c r="A13" i="1"/>
  <c r="A14" i="1"/>
  <c r="A15" i="1"/>
  <c r="A16" i="1"/>
  <c r="A17" i="1"/>
  <c r="A18" i="1"/>
  <c r="A19" i="1"/>
  <c r="A20" i="1"/>
  <c r="A21" i="1"/>
  <c r="A22" i="1"/>
  <c r="A23" i="1"/>
  <c r="A24" i="1"/>
  <c r="A25" i="1"/>
  <c r="A26" i="1"/>
  <c r="A27" i="1"/>
  <c r="A28" i="1"/>
  <c r="A29" i="1"/>
  <c r="A30" i="1"/>
  <c r="A31" i="1"/>
  <c r="A32" i="1"/>
  <c r="A33" i="1"/>
  <c r="A34" i="1"/>
  <c r="A35" i="1"/>
  <c r="A36" i="1"/>
  <c r="A37" i="1"/>
  <c r="A38" i="1"/>
  <c r="A39" i="1"/>
  <c r="G40" i="1"/>
  <c r="G41" i="1"/>
  <c r="G42" i="1"/>
</calcChain>
</file>

<file path=xl/sharedStrings.xml><?xml version="1.0" encoding="utf-8"?>
<sst xmlns="http://schemas.openxmlformats.org/spreadsheetml/2006/main" count="162" uniqueCount="93">
  <si>
    <t>Jrk nr.</t>
  </si>
  <si>
    <t>Tähis</t>
  </si>
  <si>
    <t>Toode</t>
  </si>
  <si>
    <t>Kogus</t>
  </si>
  <si>
    <t>Ühik</t>
  </si>
  <si>
    <t>Hind</t>
  </si>
  <si>
    <t>Summa</t>
  </si>
  <si>
    <t>tk</t>
  </si>
  <si>
    <t>KM 20%</t>
  </si>
  <si>
    <t>Kokku</t>
  </si>
  <si>
    <t>Töölaud</t>
  </si>
  <si>
    <t>Diivan</t>
  </si>
  <si>
    <t>Kuivatuskapp</t>
  </si>
  <si>
    <t>M1</t>
  </si>
  <si>
    <t>M2</t>
  </si>
  <si>
    <t>M6</t>
  </si>
  <si>
    <t>M7</t>
  </si>
  <si>
    <t>M8</t>
  </si>
  <si>
    <t>M9</t>
  </si>
  <si>
    <t>M10</t>
  </si>
  <si>
    <t>M11</t>
  </si>
  <si>
    <t>M12</t>
  </si>
  <si>
    <t>M13</t>
  </si>
  <si>
    <t>M14</t>
  </si>
  <si>
    <t>M15</t>
  </si>
  <si>
    <t>M16</t>
  </si>
  <si>
    <t>M17</t>
  </si>
  <si>
    <t>M18</t>
  </si>
  <si>
    <t>M19</t>
  </si>
  <si>
    <t>M20</t>
  </si>
  <si>
    <t>M21</t>
  </si>
  <si>
    <t>M22</t>
  </si>
  <si>
    <t>M24</t>
  </si>
  <si>
    <t>M25</t>
  </si>
  <si>
    <t>M26</t>
  </si>
  <si>
    <t>M27</t>
  </si>
  <si>
    <t>Laud</t>
  </si>
  <si>
    <t>M28</t>
  </si>
  <si>
    <t>M29</t>
  </si>
  <si>
    <t>M5b</t>
  </si>
  <si>
    <t>Laste tool</t>
  </si>
  <si>
    <t>M5c</t>
  </si>
  <si>
    <t>Tool</t>
  </si>
  <si>
    <t>M6b</t>
  </si>
  <si>
    <t>M23b</t>
  </si>
  <si>
    <t>Riidekapp Tobby seinale. 4 kohta</t>
  </si>
  <si>
    <t>Sahtelvoodi 4-kohaline</t>
  </si>
  <si>
    <t>Juhitool</t>
  </si>
  <si>
    <t>Riiul</t>
  </si>
  <si>
    <t>Saali toolid virnastatavad</t>
  </si>
  <si>
    <t>Mähkimislaud</t>
  </si>
  <si>
    <t>Tööstuslik pesumasin-kuivati</t>
  </si>
  <si>
    <t>Riidekapp Tobby seinale. 3 kohta</t>
  </si>
  <si>
    <t>Potiriiul</t>
  </si>
  <si>
    <t>M23a</t>
  </si>
  <si>
    <t>Direktori laud</t>
  </si>
  <si>
    <t>Saali peegel</t>
  </si>
  <si>
    <t>Varbsein</t>
  </si>
  <si>
    <t>Lavamoodulid</t>
  </si>
  <si>
    <t>Kasvatajate üleriiete kapp</t>
  </si>
  <si>
    <t>Lukustatav kapp 2 kohaline</t>
  </si>
  <si>
    <t>Lukustatav kapp 1 kohaline</t>
  </si>
  <si>
    <t>Kõrge riiul</t>
  </si>
  <si>
    <t>M30</t>
  </si>
  <si>
    <t>M31</t>
  </si>
  <si>
    <t>M32</t>
  </si>
  <si>
    <t>M33</t>
  </si>
  <si>
    <t>M34</t>
  </si>
  <si>
    <t>WC peegel</t>
  </si>
  <si>
    <t>Laste wc peegel</t>
  </si>
  <si>
    <t>Koristajateruumi riiul</t>
  </si>
  <si>
    <t>Nõudepesumasin</t>
  </si>
  <si>
    <t>Induktsiooni pliidplaat</t>
  </si>
  <si>
    <t>MA1</t>
  </si>
  <si>
    <t>MA2</t>
  </si>
  <si>
    <t>MA3</t>
  </si>
  <si>
    <t>MA4</t>
  </si>
  <si>
    <t>MA5</t>
  </si>
  <si>
    <t>MA6</t>
  </si>
  <si>
    <t>MA7</t>
  </si>
  <si>
    <t>MA8</t>
  </si>
  <si>
    <t>MA9</t>
  </si>
  <si>
    <t>MA10</t>
  </si>
  <si>
    <t>Nagi</t>
  </si>
  <si>
    <t>Paberrätikute hoidja</t>
  </si>
  <si>
    <t>WC-paberi hoidja</t>
  </si>
  <si>
    <t>WC-harja hoidik</t>
  </si>
  <si>
    <t>Prügikast</t>
  </si>
  <si>
    <t>Vedelseebihoidja</t>
  </si>
  <si>
    <t>Dosaator käte desinfitseerimiseks</t>
  </si>
  <si>
    <t>Inva käetugi    vertikaalselt pöörduv</t>
  </si>
  <si>
    <t>Inva käetugi</t>
  </si>
  <si>
    <t>Inva ukse käepide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</si>
</sst>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charset val="186"/>
      <scheme val="minor"/>
    </font>
    <font>
      <b/>
      <sz val="11"/>
      <color theme="1"/>
      <name val="Calibri"/>
      <family val="2"/>
      <charset val="186"/>
      <scheme val="minor"/>
    </font>
    <font>
      <sz val="11"/>
      <color theme="1"/>
      <name val="Calibri"/>
      <family val="2"/>
      <scheme val="minor"/>
    </font>
    <font>
      <sz val="11"/>
      <name val="Cambria"/>
      <family val="1"/>
      <charset val="186"/>
    </font>
    <font>
      <sz val="11"/>
      <color theme="1"/>
      <name val="Cambria"/>
      <family val="1"/>
      <charset val="186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2">
    <xf numFmtId="0" fontId="0" fillId="0" borderId="0"/>
    <xf numFmtId="0" fontId="2" fillId="0" borderId="0"/>
  </cellStyleXfs>
  <cellXfs count="15">
    <xf numFmtId="0" fontId="0" fillId="0" borderId="0" xfId="0"/>
    <xf numFmtId="0" fontId="1" fillId="2" borderId="1" xfId="0" applyFont="1" applyFill="1" applyBorder="1"/>
    <xf numFmtId="2" fontId="1" fillId="2" borderId="1" xfId="0" applyNumberFormat="1" applyFont="1" applyFill="1" applyBorder="1"/>
    <xf numFmtId="0" fontId="0" fillId="0" borderId="1" xfId="0" applyBorder="1"/>
    <xf numFmtId="2" fontId="0" fillId="0" borderId="1" xfId="0" applyNumberFormat="1" applyBorder="1"/>
    <xf numFmtId="2" fontId="1" fillId="0" borderId="2" xfId="0" applyNumberFormat="1" applyFont="1" applyBorder="1"/>
    <xf numFmtId="2" fontId="1" fillId="0" borderId="1" xfId="0" applyNumberFormat="1" applyFont="1" applyBorder="1"/>
    <xf numFmtId="0" fontId="0" fillId="0" borderId="1" xfId="0" applyFill="1" applyBorder="1"/>
    <xf numFmtId="2" fontId="0" fillId="0" borderId="1" xfId="0" applyNumberFormat="1" applyFill="1" applyBorder="1"/>
    <xf numFmtId="2" fontId="1" fillId="0" borderId="0" xfId="0" applyNumberFormat="1" applyFont="1" applyBorder="1"/>
    <xf numFmtId="0" fontId="0" fillId="0" borderId="0" xfId="0" applyBorder="1"/>
    <xf numFmtId="0" fontId="3" fillId="0" borderId="1" xfId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4" fillId="0" borderId="1" xfId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</cellXfs>
  <cellStyles count="2">
    <cellStyle name="Normaallaad 2" xfId="1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4" Type="http://schemas.openxmlformats.org/officeDocument/2006/relationships/styles" Target="styles.xml"/><Relationship Id="rId5" Type="http://schemas.openxmlformats.org/officeDocument/2006/relationships/sharedStrings" Target="sharedStrings.xml"/><Relationship Id="rId6" Type="http://schemas.openxmlformats.org/officeDocument/2006/relationships/calcChain" Target="calcChain.xml"/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42"/>
  <sheetViews>
    <sheetView tabSelected="1" topLeftCell="A13" workbookViewId="0">
      <selection activeCell="G45" sqref="G45"/>
    </sheetView>
  </sheetViews>
  <sheetFormatPr baseColWidth="10" defaultColWidth="8.83203125" defaultRowHeight="14" x14ac:dyDescent="0"/>
  <cols>
    <col min="3" max="3" width="47.1640625" customWidth="1"/>
    <col min="7" max="7" width="9.5" bestFit="1" customWidth="1"/>
  </cols>
  <sheetData>
    <row r="1" spans="1:12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2" t="s">
        <v>5</v>
      </c>
      <c r="G1" s="2" t="s">
        <v>6</v>
      </c>
    </row>
    <row r="2" spans="1:12">
      <c r="A2" s="3">
        <v>1</v>
      </c>
      <c r="B2" s="3" t="s">
        <v>13</v>
      </c>
      <c r="C2" s="3" t="s">
        <v>36</v>
      </c>
      <c r="D2" s="3">
        <v>27</v>
      </c>
      <c r="E2" s="3" t="s">
        <v>7</v>
      </c>
      <c r="F2" s="4">
        <v>181</v>
      </c>
      <c r="G2" s="4">
        <f>D2*F2</f>
        <v>4887</v>
      </c>
      <c r="K2" s="9"/>
      <c r="L2" s="9"/>
    </row>
    <row r="3" spans="1:12">
      <c r="A3" s="3">
        <f>A2+1</f>
        <v>2</v>
      </c>
      <c r="B3" s="3" t="s">
        <v>14</v>
      </c>
      <c r="C3" s="3" t="s">
        <v>36</v>
      </c>
      <c r="D3" s="3">
        <v>4</v>
      </c>
      <c r="E3" s="3" t="s">
        <v>7</v>
      </c>
      <c r="F3" s="4">
        <v>181</v>
      </c>
      <c r="G3" s="4">
        <f t="shared" ref="G3:G39" si="0">D3*F3</f>
        <v>724</v>
      </c>
      <c r="K3" s="9"/>
      <c r="L3" s="9"/>
    </row>
    <row r="4" spans="1:12">
      <c r="A4" s="3">
        <f t="shared" ref="A4:A39" si="1">A3+1</f>
        <v>3</v>
      </c>
      <c r="B4" s="3" t="s">
        <v>39</v>
      </c>
      <c r="C4" s="3" t="s">
        <v>40</v>
      </c>
      <c r="D4" s="3">
        <f>112+24</f>
        <v>136</v>
      </c>
      <c r="E4" s="3" t="s">
        <v>7</v>
      </c>
      <c r="F4" s="4">
        <v>60</v>
      </c>
      <c r="G4" s="4">
        <f t="shared" si="0"/>
        <v>8160</v>
      </c>
      <c r="K4" s="10"/>
      <c r="L4" s="10"/>
    </row>
    <row r="5" spans="1:12">
      <c r="A5" s="3">
        <f t="shared" si="1"/>
        <v>4</v>
      </c>
      <c r="B5" s="3" t="s">
        <v>41</v>
      </c>
      <c r="C5" s="3" t="s">
        <v>40</v>
      </c>
      <c r="D5" s="3">
        <v>18</v>
      </c>
      <c r="E5" s="3" t="s">
        <v>7</v>
      </c>
      <c r="F5" s="4">
        <v>58</v>
      </c>
      <c r="G5" s="4">
        <f t="shared" si="0"/>
        <v>1044</v>
      </c>
    </row>
    <row r="6" spans="1:12">
      <c r="A6" s="3">
        <f t="shared" si="1"/>
        <v>5</v>
      </c>
      <c r="B6" s="3" t="s">
        <v>15</v>
      </c>
      <c r="C6" s="3" t="s">
        <v>42</v>
      </c>
      <c r="D6" s="3">
        <v>4</v>
      </c>
      <c r="E6" s="3" t="s">
        <v>7</v>
      </c>
      <c r="F6" s="4">
        <v>400</v>
      </c>
      <c r="G6" s="4">
        <f t="shared" si="0"/>
        <v>1600</v>
      </c>
    </row>
    <row r="7" spans="1:12">
      <c r="A7" s="3">
        <f t="shared" si="1"/>
        <v>6</v>
      </c>
      <c r="B7" s="3" t="s">
        <v>43</v>
      </c>
      <c r="C7" s="3" t="s">
        <v>42</v>
      </c>
      <c r="D7" s="3">
        <v>24</v>
      </c>
      <c r="E7" s="3" t="s">
        <v>7</v>
      </c>
      <c r="F7" s="4">
        <v>400</v>
      </c>
      <c r="G7" s="4">
        <f t="shared" si="0"/>
        <v>9600</v>
      </c>
    </row>
    <row r="8" spans="1:12">
      <c r="A8" s="3">
        <f t="shared" si="1"/>
        <v>7</v>
      </c>
      <c r="B8" s="3" t="s">
        <v>16</v>
      </c>
      <c r="C8" s="3" t="s">
        <v>45</v>
      </c>
      <c r="D8" s="3">
        <v>23</v>
      </c>
      <c r="E8" s="3" t="s">
        <v>7</v>
      </c>
      <c r="F8" s="4">
        <f>645+4*61</f>
        <v>889</v>
      </c>
      <c r="G8" s="4">
        <f t="shared" si="0"/>
        <v>20447</v>
      </c>
    </row>
    <row r="9" spans="1:12">
      <c r="A9" s="3">
        <f t="shared" si="1"/>
        <v>8</v>
      </c>
      <c r="B9" s="3" t="s">
        <v>17</v>
      </c>
      <c r="C9" s="3" t="s">
        <v>46</v>
      </c>
      <c r="D9" s="3">
        <v>22</v>
      </c>
      <c r="E9" s="3" t="s">
        <v>7</v>
      </c>
      <c r="F9" s="4">
        <v>800</v>
      </c>
      <c r="G9" s="4">
        <f t="shared" si="0"/>
        <v>17600</v>
      </c>
    </row>
    <row r="10" spans="1:12">
      <c r="A10" s="3">
        <f t="shared" si="1"/>
        <v>9</v>
      </c>
      <c r="B10" s="3" t="s">
        <v>18</v>
      </c>
      <c r="C10" s="3" t="s">
        <v>11</v>
      </c>
      <c r="D10" s="3">
        <v>6</v>
      </c>
      <c r="E10" s="3" t="s">
        <v>7</v>
      </c>
      <c r="F10" s="4">
        <v>1370</v>
      </c>
      <c r="G10" s="4">
        <f t="shared" si="0"/>
        <v>8220</v>
      </c>
    </row>
    <row r="11" spans="1:12">
      <c r="A11" s="3">
        <f t="shared" si="1"/>
        <v>10</v>
      </c>
      <c r="B11" s="3" t="s">
        <v>19</v>
      </c>
      <c r="C11" s="3" t="s">
        <v>47</v>
      </c>
      <c r="D11" s="3">
        <v>6</v>
      </c>
      <c r="E11" s="3" t="s">
        <v>7</v>
      </c>
      <c r="F11" s="4">
        <v>450</v>
      </c>
      <c r="G11" s="4">
        <f t="shared" si="0"/>
        <v>2700</v>
      </c>
    </row>
    <row r="12" spans="1:12">
      <c r="A12" s="3">
        <f t="shared" si="1"/>
        <v>11</v>
      </c>
      <c r="B12" s="3" t="s">
        <v>20</v>
      </c>
      <c r="C12" s="3" t="s">
        <v>48</v>
      </c>
      <c r="D12" s="3">
        <v>8</v>
      </c>
      <c r="E12" s="3" t="s">
        <v>7</v>
      </c>
      <c r="F12" s="4">
        <v>340</v>
      </c>
      <c r="G12" s="4">
        <f t="shared" si="0"/>
        <v>2720</v>
      </c>
    </row>
    <row r="13" spans="1:12">
      <c r="A13" s="3">
        <f t="shared" si="1"/>
        <v>12</v>
      </c>
      <c r="B13" s="3" t="s">
        <v>21</v>
      </c>
      <c r="C13" s="3" t="s">
        <v>49</v>
      </c>
      <c r="D13" s="3">
        <f>108+5</f>
        <v>113</v>
      </c>
      <c r="E13" s="3" t="s">
        <v>7</v>
      </c>
      <c r="F13" s="4">
        <v>100</v>
      </c>
      <c r="G13" s="4">
        <f t="shared" si="0"/>
        <v>11300</v>
      </c>
    </row>
    <row r="14" spans="1:12">
      <c r="A14" s="3">
        <f t="shared" si="1"/>
        <v>13</v>
      </c>
      <c r="B14" s="3" t="s">
        <v>22</v>
      </c>
      <c r="C14" s="3" t="s">
        <v>12</v>
      </c>
      <c r="D14" s="3">
        <v>4</v>
      </c>
      <c r="E14" s="3" t="s">
        <v>7</v>
      </c>
      <c r="F14" s="4">
        <v>1900</v>
      </c>
      <c r="G14" s="4">
        <f t="shared" si="0"/>
        <v>7600</v>
      </c>
    </row>
    <row r="15" spans="1:12">
      <c r="A15" s="3">
        <f t="shared" si="1"/>
        <v>14</v>
      </c>
      <c r="B15" s="3" t="s">
        <v>23</v>
      </c>
      <c r="C15" s="7" t="s">
        <v>50</v>
      </c>
      <c r="D15" s="7">
        <v>2</v>
      </c>
      <c r="E15" s="3" t="s">
        <v>7</v>
      </c>
      <c r="F15" s="4">
        <v>400</v>
      </c>
      <c r="G15" s="4">
        <f t="shared" si="0"/>
        <v>800</v>
      </c>
    </row>
    <row r="16" spans="1:12">
      <c r="A16" s="3">
        <f t="shared" si="1"/>
        <v>15</v>
      </c>
      <c r="B16" s="3" t="s">
        <v>24</v>
      </c>
      <c r="C16" s="7" t="s">
        <v>51</v>
      </c>
      <c r="D16" s="7">
        <v>1</v>
      </c>
      <c r="E16" s="3" t="s">
        <v>7</v>
      </c>
      <c r="F16" s="4">
        <v>7000</v>
      </c>
      <c r="G16" s="4">
        <f t="shared" si="0"/>
        <v>7000</v>
      </c>
    </row>
    <row r="17" spans="1:7">
      <c r="A17" s="3">
        <f t="shared" si="1"/>
        <v>16</v>
      </c>
      <c r="B17" s="3" t="s">
        <v>25</v>
      </c>
      <c r="C17" s="7" t="s">
        <v>52</v>
      </c>
      <c r="D17" s="7">
        <v>4</v>
      </c>
      <c r="E17" s="3" t="s">
        <v>7</v>
      </c>
      <c r="F17" s="4">
        <f>510+3*61</f>
        <v>693</v>
      </c>
      <c r="G17" s="4">
        <f t="shared" si="0"/>
        <v>2772</v>
      </c>
    </row>
    <row r="18" spans="1:7">
      <c r="A18" s="3">
        <f t="shared" si="1"/>
        <v>17</v>
      </c>
      <c r="B18" s="3" t="s">
        <v>26</v>
      </c>
      <c r="C18" s="7" t="s">
        <v>53</v>
      </c>
      <c r="D18" s="7">
        <v>1</v>
      </c>
      <c r="E18" s="3" t="s">
        <v>7</v>
      </c>
      <c r="F18" s="4">
        <v>550</v>
      </c>
      <c r="G18" s="4">
        <f t="shared" si="0"/>
        <v>550</v>
      </c>
    </row>
    <row r="19" spans="1:7">
      <c r="A19" s="3">
        <f t="shared" si="1"/>
        <v>18</v>
      </c>
      <c r="B19" s="3" t="s">
        <v>27</v>
      </c>
      <c r="C19" s="7" t="s">
        <v>10</v>
      </c>
      <c r="D19" s="7">
        <v>5</v>
      </c>
      <c r="E19" s="3" t="s">
        <v>7</v>
      </c>
      <c r="F19" s="4">
        <v>250</v>
      </c>
      <c r="G19" s="4">
        <f t="shared" si="0"/>
        <v>1250</v>
      </c>
    </row>
    <row r="20" spans="1:7">
      <c r="A20" s="3">
        <f t="shared" si="1"/>
        <v>19</v>
      </c>
      <c r="B20" s="3" t="s">
        <v>28</v>
      </c>
      <c r="C20" s="7" t="s">
        <v>10</v>
      </c>
      <c r="D20" s="7">
        <v>2</v>
      </c>
      <c r="E20" s="3" t="s">
        <v>7</v>
      </c>
      <c r="F20" s="8">
        <v>300</v>
      </c>
      <c r="G20" s="4">
        <f t="shared" si="0"/>
        <v>600</v>
      </c>
    </row>
    <row r="21" spans="1:7">
      <c r="A21" s="3">
        <f t="shared" si="1"/>
        <v>20</v>
      </c>
      <c r="B21" s="3" t="s">
        <v>28</v>
      </c>
      <c r="C21" s="7" t="s">
        <v>10</v>
      </c>
      <c r="D21" s="7">
        <v>1</v>
      </c>
      <c r="E21" s="3" t="s">
        <v>7</v>
      </c>
      <c r="F21" s="8">
        <v>270</v>
      </c>
      <c r="G21" s="4">
        <f t="shared" si="0"/>
        <v>270</v>
      </c>
    </row>
    <row r="22" spans="1:7">
      <c r="A22" s="3">
        <f t="shared" si="1"/>
        <v>21</v>
      </c>
      <c r="B22" s="3" t="s">
        <v>29</v>
      </c>
      <c r="C22" s="7" t="s">
        <v>55</v>
      </c>
      <c r="D22" s="7">
        <v>1</v>
      </c>
      <c r="E22" s="3" t="s">
        <v>7</v>
      </c>
      <c r="F22" s="8">
        <v>450</v>
      </c>
      <c r="G22" s="4">
        <f t="shared" si="0"/>
        <v>450</v>
      </c>
    </row>
    <row r="23" spans="1:7">
      <c r="A23" s="3">
        <f t="shared" si="1"/>
        <v>22</v>
      </c>
      <c r="B23" s="3" t="s">
        <v>30</v>
      </c>
      <c r="C23" s="7" t="s">
        <v>56</v>
      </c>
      <c r="D23" s="7">
        <v>1</v>
      </c>
      <c r="E23" s="3" t="s">
        <v>7</v>
      </c>
      <c r="F23" s="8">
        <v>364</v>
      </c>
      <c r="G23" s="4">
        <f t="shared" si="0"/>
        <v>364</v>
      </c>
    </row>
    <row r="24" spans="1:7">
      <c r="A24" s="3">
        <f t="shared" si="1"/>
        <v>23</v>
      </c>
      <c r="B24" s="3" t="s">
        <v>31</v>
      </c>
      <c r="C24" s="7" t="s">
        <v>57</v>
      </c>
      <c r="D24" s="7">
        <v>9</v>
      </c>
      <c r="E24" s="3" t="s">
        <v>7</v>
      </c>
      <c r="F24" s="8">
        <v>510</v>
      </c>
      <c r="G24" s="4">
        <f t="shared" si="0"/>
        <v>4590</v>
      </c>
    </row>
    <row r="25" spans="1:7">
      <c r="A25" s="3">
        <f t="shared" si="1"/>
        <v>24</v>
      </c>
      <c r="B25" s="3" t="s">
        <v>54</v>
      </c>
      <c r="C25" s="7" t="s">
        <v>58</v>
      </c>
      <c r="D25" s="7">
        <v>9</v>
      </c>
      <c r="E25" s="3" t="s">
        <v>7</v>
      </c>
      <c r="F25" s="8">
        <v>560</v>
      </c>
      <c r="G25" s="4">
        <f t="shared" si="0"/>
        <v>5040</v>
      </c>
    </row>
    <row r="26" spans="1:7">
      <c r="A26" s="3">
        <f t="shared" si="1"/>
        <v>25</v>
      </c>
      <c r="B26" s="3" t="s">
        <v>44</v>
      </c>
      <c r="C26" s="7" t="s">
        <v>58</v>
      </c>
      <c r="D26" s="7">
        <v>5</v>
      </c>
      <c r="E26" s="3" t="s">
        <v>7</v>
      </c>
      <c r="F26" s="8">
        <v>575</v>
      </c>
      <c r="G26" s="4">
        <f t="shared" si="0"/>
        <v>2875</v>
      </c>
    </row>
    <row r="27" spans="1:7">
      <c r="A27" s="3">
        <f t="shared" si="1"/>
        <v>26</v>
      </c>
      <c r="B27" s="3" t="s">
        <v>32</v>
      </c>
      <c r="C27" s="7" t="s">
        <v>59</v>
      </c>
      <c r="D27" s="7">
        <v>4</v>
      </c>
      <c r="E27" s="3" t="s">
        <v>7</v>
      </c>
      <c r="F27" s="8">
        <v>340</v>
      </c>
      <c r="G27" s="4">
        <f t="shared" si="0"/>
        <v>1360</v>
      </c>
    </row>
    <row r="28" spans="1:7">
      <c r="A28" s="3">
        <f t="shared" si="1"/>
        <v>27</v>
      </c>
      <c r="B28" s="3" t="s">
        <v>33</v>
      </c>
      <c r="C28" s="7" t="s">
        <v>60</v>
      </c>
      <c r="D28" s="7">
        <v>4</v>
      </c>
      <c r="E28" s="3" t="s">
        <v>7</v>
      </c>
      <c r="F28" s="8">
        <f>350+56+3*16</f>
        <v>454</v>
      </c>
      <c r="G28" s="4">
        <f t="shared" si="0"/>
        <v>1816</v>
      </c>
    </row>
    <row r="29" spans="1:7">
      <c r="A29" s="3">
        <f t="shared" si="1"/>
        <v>28</v>
      </c>
      <c r="B29" s="3" t="s">
        <v>34</v>
      </c>
      <c r="C29" s="7" t="s">
        <v>61</v>
      </c>
      <c r="D29" s="7">
        <v>2</v>
      </c>
      <c r="E29" s="3" t="s">
        <v>7</v>
      </c>
      <c r="F29" s="8">
        <f>210+36+16</f>
        <v>262</v>
      </c>
      <c r="G29" s="4">
        <f t="shared" si="0"/>
        <v>524</v>
      </c>
    </row>
    <row r="30" spans="1:7">
      <c r="A30" s="3">
        <f t="shared" si="1"/>
        <v>29</v>
      </c>
      <c r="B30" s="3" t="s">
        <v>35</v>
      </c>
      <c r="C30" s="7" t="s">
        <v>62</v>
      </c>
      <c r="D30" s="7">
        <v>13</v>
      </c>
      <c r="E30" s="3" t="s">
        <v>7</v>
      </c>
      <c r="F30" s="8">
        <v>255</v>
      </c>
      <c r="G30" s="4">
        <f t="shared" si="0"/>
        <v>3315</v>
      </c>
    </row>
    <row r="31" spans="1:7">
      <c r="A31" s="3">
        <f t="shared" si="1"/>
        <v>30</v>
      </c>
      <c r="B31" s="3" t="s">
        <v>37</v>
      </c>
      <c r="C31" s="7" t="s">
        <v>48</v>
      </c>
      <c r="D31" s="7">
        <v>1</v>
      </c>
      <c r="E31" s="3" t="s">
        <v>7</v>
      </c>
      <c r="F31" s="8">
        <v>99</v>
      </c>
      <c r="G31" s="4">
        <f t="shared" si="0"/>
        <v>99</v>
      </c>
    </row>
    <row r="32" spans="1:7">
      <c r="A32" s="3">
        <f t="shared" si="1"/>
        <v>31</v>
      </c>
      <c r="B32" s="3" t="s">
        <v>38</v>
      </c>
      <c r="C32" s="7" t="s">
        <v>48</v>
      </c>
      <c r="D32" s="7">
        <v>1</v>
      </c>
      <c r="E32" s="3" t="s">
        <v>7</v>
      </c>
      <c r="F32" s="8">
        <v>230</v>
      </c>
      <c r="G32" s="4">
        <f t="shared" si="0"/>
        <v>230</v>
      </c>
    </row>
    <row r="33" spans="1:7">
      <c r="A33" s="3">
        <f t="shared" si="1"/>
        <v>32</v>
      </c>
      <c r="B33" s="3" t="s">
        <v>63</v>
      </c>
      <c r="C33" s="7" t="s">
        <v>48</v>
      </c>
      <c r="D33" s="7">
        <v>1</v>
      </c>
      <c r="E33" s="3" t="s">
        <v>7</v>
      </c>
      <c r="F33" s="8">
        <v>200</v>
      </c>
      <c r="G33" s="4">
        <f t="shared" si="0"/>
        <v>200</v>
      </c>
    </row>
    <row r="34" spans="1:7">
      <c r="A34" s="3">
        <f t="shared" si="1"/>
        <v>33</v>
      </c>
      <c r="B34" s="3" t="s">
        <v>64</v>
      </c>
      <c r="C34" s="7" t="s">
        <v>68</v>
      </c>
      <c r="D34" s="7">
        <v>6</v>
      </c>
      <c r="E34" s="3" t="s">
        <v>7</v>
      </c>
      <c r="F34" s="8">
        <v>30</v>
      </c>
      <c r="G34" s="4">
        <f t="shared" si="0"/>
        <v>180</v>
      </c>
    </row>
    <row r="35" spans="1:7">
      <c r="A35" s="3">
        <f t="shared" si="1"/>
        <v>34</v>
      </c>
      <c r="B35" s="3" t="s">
        <v>65</v>
      </c>
      <c r="C35" s="7" t="s">
        <v>69</v>
      </c>
      <c r="D35" s="7">
        <v>4</v>
      </c>
      <c r="E35" s="3" t="s">
        <v>7</v>
      </c>
      <c r="F35" s="3">
        <v>100</v>
      </c>
      <c r="G35" s="4">
        <f t="shared" si="0"/>
        <v>400</v>
      </c>
    </row>
    <row r="36" spans="1:7">
      <c r="A36" s="3">
        <f t="shared" si="1"/>
        <v>35</v>
      </c>
      <c r="B36" s="3" t="s">
        <v>66</v>
      </c>
      <c r="C36" s="7" t="s">
        <v>70</v>
      </c>
      <c r="D36" s="7">
        <v>2</v>
      </c>
      <c r="E36" s="3" t="s">
        <v>7</v>
      </c>
      <c r="F36" s="8">
        <v>125</v>
      </c>
      <c r="G36" s="4">
        <f t="shared" si="0"/>
        <v>250</v>
      </c>
    </row>
    <row r="37" spans="1:7">
      <c r="A37" s="3">
        <f t="shared" si="1"/>
        <v>36</v>
      </c>
      <c r="B37" s="3" t="s">
        <v>67</v>
      </c>
      <c r="C37" s="7" t="s">
        <v>70</v>
      </c>
      <c r="D37" s="7">
        <v>1</v>
      </c>
      <c r="E37" s="3" t="s">
        <v>7</v>
      </c>
      <c r="F37" s="8">
        <v>165</v>
      </c>
      <c r="G37" s="4">
        <f t="shared" si="0"/>
        <v>165</v>
      </c>
    </row>
    <row r="38" spans="1:7">
      <c r="A38" s="3">
        <f t="shared" si="1"/>
        <v>37</v>
      </c>
      <c r="B38" s="3"/>
      <c r="C38" s="7" t="s">
        <v>71</v>
      </c>
      <c r="D38" s="7">
        <v>6</v>
      </c>
      <c r="E38" s="3" t="s">
        <v>7</v>
      </c>
      <c r="F38" s="8">
        <v>533</v>
      </c>
      <c r="G38" s="4">
        <f t="shared" si="0"/>
        <v>3198</v>
      </c>
    </row>
    <row r="39" spans="1:7">
      <c r="A39" s="3">
        <f t="shared" si="1"/>
        <v>38</v>
      </c>
      <c r="B39" s="3"/>
      <c r="C39" s="7" t="s">
        <v>72</v>
      </c>
      <c r="D39" s="7">
        <v>1</v>
      </c>
      <c r="E39" s="7" t="s">
        <v>7</v>
      </c>
      <c r="F39" s="8">
        <v>185</v>
      </c>
      <c r="G39" s="4">
        <f t="shared" si="0"/>
        <v>185</v>
      </c>
    </row>
    <row r="40" spans="1:7">
      <c r="F40" s="5" t="s">
        <v>6</v>
      </c>
      <c r="G40" s="5">
        <f>SUM(G2:G39)</f>
        <v>135085</v>
      </c>
    </row>
    <row r="41" spans="1:7">
      <c r="F41" s="6" t="s">
        <v>8</v>
      </c>
      <c r="G41" s="6">
        <f>0.2*G40</f>
        <v>27017</v>
      </c>
    </row>
    <row r="42" spans="1:7">
      <c r="F42" s="6" t="s">
        <v>9</v>
      </c>
      <c r="G42" s="6">
        <f>G40+G41</f>
        <v>162102</v>
      </c>
    </row>
  </sheetData>
  <pageMargins left="0.7" right="0.7" top="0.75" bottom="0.75" header="0.3" footer="0.3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4"/>
  <sheetViews>
    <sheetView workbookViewId="0">
      <selection activeCell="F12" sqref="F12"/>
    </sheetView>
  </sheetViews>
  <sheetFormatPr baseColWidth="10" defaultColWidth="8.83203125" defaultRowHeight="14" x14ac:dyDescent="0"/>
  <cols>
    <col min="3" max="3" width="27.6640625" customWidth="1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2" t="s">
        <v>5</v>
      </c>
      <c r="G1" s="2" t="s">
        <v>6</v>
      </c>
    </row>
    <row r="2" spans="1:7">
      <c r="A2" s="3">
        <v>1</v>
      </c>
      <c r="B2" s="11" t="s">
        <v>73</v>
      </c>
      <c r="C2" s="12" t="s">
        <v>83</v>
      </c>
      <c r="D2" s="14">
        <v>26</v>
      </c>
      <c r="E2" s="3" t="s">
        <v>7</v>
      </c>
      <c r="F2" s="4">
        <v>7.3</v>
      </c>
      <c r="G2" s="4">
        <f>D2*F2</f>
        <v>189.79999999999998</v>
      </c>
    </row>
    <row r="3" spans="1:7">
      <c r="A3" s="3">
        <f>A2+1</f>
        <v>2</v>
      </c>
      <c r="B3" s="11" t="s">
        <v>74</v>
      </c>
      <c r="C3" s="12" t="s">
        <v>84</v>
      </c>
      <c r="D3" s="14">
        <v>17</v>
      </c>
      <c r="E3" s="3" t="s">
        <v>7</v>
      </c>
      <c r="F3" s="4">
        <v>28.8</v>
      </c>
      <c r="G3" s="4">
        <f t="shared" ref="G3:G11" si="0">D3*F3</f>
        <v>489.6</v>
      </c>
    </row>
    <row r="4" spans="1:7">
      <c r="A4" s="3">
        <f t="shared" ref="A4:A11" si="1">A3+1</f>
        <v>3</v>
      </c>
      <c r="B4" s="11" t="s">
        <v>75</v>
      </c>
      <c r="C4" s="12" t="s">
        <v>85</v>
      </c>
      <c r="D4" s="14">
        <v>17</v>
      </c>
      <c r="E4" s="3" t="s">
        <v>7</v>
      </c>
      <c r="F4" s="4">
        <v>27.3</v>
      </c>
      <c r="G4" s="4">
        <f t="shared" si="0"/>
        <v>464.1</v>
      </c>
    </row>
    <row r="5" spans="1:7">
      <c r="A5" s="3">
        <f t="shared" si="1"/>
        <v>4</v>
      </c>
      <c r="B5" s="11" t="s">
        <v>76</v>
      </c>
      <c r="C5" s="12" t="s">
        <v>86</v>
      </c>
      <c r="D5" s="14">
        <v>17</v>
      </c>
      <c r="E5" s="3" t="s">
        <v>7</v>
      </c>
      <c r="F5" s="4">
        <v>48.7</v>
      </c>
      <c r="G5" s="4">
        <f t="shared" si="0"/>
        <v>827.90000000000009</v>
      </c>
    </row>
    <row r="6" spans="1:7">
      <c r="A6" s="3">
        <f t="shared" si="1"/>
        <v>5</v>
      </c>
      <c r="B6" s="11" t="s">
        <v>77</v>
      </c>
      <c r="C6" s="12" t="s">
        <v>87</v>
      </c>
      <c r="D6" s="14">
        <v>17</v>
      </c>
      <c r="E6" s="3" t="s">
        <v>7</v>
      </c>
      <c r="F6" s="4">
        <v>61.6</v>
      </c>
      <c r="G6" s="4">
        <f t="shared" si="0"/>
        <v>1047.2</v>
      </c>
    </row>
    <row r="7" spans="1:7">
      <c r="A7" s="3">
        <f t="shared" si="1"/>
        <v>6</v>
      </c>
      <c r="B7" s="11" t="s">
        <v>78</v>
      </c>
      <c r="C7" s="13" t="s">
        <v>88</v>
      </c>
      <c r="D7" s="14">
        <v>28</v>
      </c>
      <c r="E7" s="3" t="s">
        <v>7</v>
      </c>
      <c r="F7" s="4">
        <v>65.2</v>
      </c>
      <c r="G7" s="4">
        <f t="shared" si="0"/>
        <v>1825.6000000000001</v>
      </c>
    </row>
    <row r="8" spans="1:7" ht="26">
      <c r="A8" s="3">
        <f t="shared" si="1"/>
        <v>7</v>
      </c>
      <c r="B8" s="11" t="s">
        <v>79</v>
      </c>
      <c r="C8" s="13" t="s">
        <v>89</v>
      </c>
      <c r="D8" s="14">
        <v>1</v>
      </c>
      <c r="E8" s="3" t="s">
        <v>7</v>
      </c>
      <c r="F8" s="4">
        <v>68.7</v>
      </c>
      <c r="G8" s="4">
        <f t="shared" si="0"/>
        <v>68.7</v>
      </c>
    </row>
    <row r="9" spans="1:7" ht="26">
      <c r="A9" s="3">
        <f t="shared" si="1"/>
        <v>8</v>
      </c>
      <c r="B9" s="11" t="s">
        <v>80</v>
      </c>
      <c r="C9" s="12" t="s">
        <v>90</v>
      </c>
      <c r="D9" s="14">
        <v>2</v>
      </c>
      <c r="E9" s="3" t="s">
        <v>7</v>
      </c>
      <c r="F9" s="4">
        <v>77.599999999999994</v>
      </c>
      <c r="G9" s="4">
        <f t="shared" si="0"/>
        <v>155.19999999999999</v>
      </c>
    </row>
    <row r="10" spans="1:7">
      <c r="A10" s="3">
        <f t="shared" si="1"/>
        <v>9</v>
      </c>
      <c r="B10" s="11" t="s">
        <v>81</v>
      </c>
      <c r="C10" s="12" t="s">
        <v>91</v>
      </c>
      <c r="D10" s="14">
        <v>2</v>
      </c>
      <c r="E10" s="3" t="s">
        <v>7</v>
      </c>
      <c r="F10" s="4">
        <v>22.3</v>
      </c>
      <c r="G10" s="4">
        <f t="shared" si="0"/>
        <v>44.6</v>
      </c>
    </row>
    <row r="11" spans="1:7">
      <c r="A11" s="3">
        <f t="shared" si="1"/>
        <v>10</v>
      </c>
      <c r="B11" s="11" t="s">
        <v>82</v>
      </c>
      <c r="C11" s="13" t="s">
        <v>92</v>
      </c>
      <c r="D11" s="14">
        <v>2</v>
      </c>
      <c r="E11" s="3" t="s">
        <v>7</v>
      </c>
      <c r="F11" s="4">
        <v>18.2</v>
      </c>
      <c r="G11" s="4">
        <f t="shared" si="0"/>
        <v>36.4</v>
      </c>
    </row>
    <row r="12" spans="1:7">
      <c r="F12" s="5" t="s">
        <v>6</v>
      </c>
      <c r="G12" s="5">
        <f>SUM(G2:G11)</f>
        <v>5149.1000000000004</v>
      </c>
    </row>
    <row r="13" spans="1:7">
      <c r="F13" s="6" t="s">
        <v>8</v>
      </c>
      <c r="G13" s="6">
        <f>0.2*G12</f>
        <v>1029.8200000000002</v>
      </c>
    </row>
    <row r="14" spans="1:7">
      <c r="F14" s="6" t="s">
        <v>9</v>
      </c>
      <c r="G14" s="6">
        <f>G12+G13</f>
        <v>6178.92</v>
      </c>
    </row>
  </sheetData>
  <pageMargins left="0.7" right="0.7" top="0.75" bottom="0.75" header="0.3" footer="0.3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Mööbel</vt:lpstr>
      <vt:lpstr>San. tehnika akses. 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Birgit</dc:creator>
  <cp:lastModifiedBy>Kadi Metsmaa</cp:lastModifiedBy>
  <dcterms:created xsi:type="dcterms:W3CDTF">2015-07-12T17:21:39Z</dcterms:created>
  <dcterms:modified xsi:type="dcterms:W3CDTF">2016-02-09T12:45:30Z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PS9Connected">
    <vt:bool>true</vt:bool>
  </property>
</Properties>
</file>