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Server\k\0-ÜHISTÖÖ\2019\010119_Heimtali spordiväljak\PROJEKT\Kululoend\"/>
    </mc:Choice>
  </mc:AlternateContent>
  <xr:revisionPtr revIDLastSave="0" documentId="13_ncr:1_{196F24BC-0AB1-4FE2-98D0-B074D2CE490F}" xr6:coauthVersionLast="43" xr6:coauthVersionMax="43" xr10:uidLastSave="{00000000-0000-0000-0000-000000000000}"/>
  <bookViews>
    <workbookView xWindow="-120" yWindow="-120" windowWidth="29040" windowHeight="18240" xr2:uid="{00000000-000D-0000-FFFF-FFFF00000000}"/>
  </bookViews>
  <sheets>
    <sheet name="Koond" sheetId="1" r:id="rId1"/>
    <sheet name="Leht1"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9" i="1" l="1"/>
  <c r="H138" i="1"/>
  <c r="H137" i="1"/>
  <c r="H136" i="1"/>
  <c r="H135" i="1"/>
  <c r="H134" i="1"/>
  <c r="H133" i="1"/>
  <c r="H131" i="1"/>
  <c r="H129" i="1"/>
  <c r="H128" i="1"/>
  <c r="H106" i="1" l="1"/>
  <c r="H122" i="1" l="1"/>
  <c r="H121" i="1"/>
  <c r="H140" i="1" l="1"/>
  <c r="H141" i="1"/>
  <c r="H142" i="1"/>
  <c r="H143" i="1"/>
  <c r="H144" i="1"/>
  <c r="H145" i="1"/>
  <c r="H146" i="1"/>
  <c r="H120" i="1" l="1"/>
  <c r="H147" i="1"/>
  <c r="H157" i="1"/>
  <c r="H156" i="1"/>
  <c r="H158" i="1"/>
  <c r="H159" i="1"/>
  <c r="H155" i="1"/>
  <c r="H154" i="1"/>
  <c r="H153" i="1"/>
  <c r="H152" i="1"/>
  <c r="H151" i="1"/>
  <c r="H97" i="1"/>
  <c r="H95" i="1"/>
  <c r="H94" i="1"/>
  <c r="H93" i="1"/>
  <c r="H92" i="1"/>
  <c r="H51" i="1"/>
  <c r="H115" i="1"/>
  <c r="H114" i="1"/>
  <c r="H113" i="1"/>
  <c r="H112" i="1"/>
  <c r="H111" i="1"/>
  <c r="H110" i="1"/>
  <c r="H109" i="1"/>
  <c r="H108" i="1"/>
  <c r="H105" i="1"/>
  <c r="H104" i="1"/>
  <c r="H103" i="1"/>
  <c r="H102" i="1"/>
  <c r="H101" i="1"/>
  <c r="H100" i="1"/>
  <c r="H99" i="1"/>
  <c r="H86" i="1"/>
  <c r="H84" i="1"/>
  <c r="H83" i="1"/>
  <c r="H82" i="1"/>
  <c r="H81" i="1"/>
  <c r="H72" i="1"/>
  <c r="H70" i="1"/>
  <c r="H69" i="1"/>
  <c r="H67" i="1"/>
  <c r="H66" i="1"/>
  <c r="H65" i="1"/>
  <c r="H63" i="1"/>
  <c r="H62" i="1"/>
  <c r="H61" i="1"/>
  <c r="H60" i="1"/>
  <c r="H59" i="1"/>
  <c r="H57" i="1"/>
  <c r="H56" i="1"/>
  <c r="H55" i="1"/>
  <c r="H54" i="1"/>
  <c r="H53" i="1"/>
  <c r="H50" i="1"/>
  <c r="H49" i="1"/>
  <c r="H48" i="1"/>
  <c r="H47" i="1"/>
  <c r="H46" i="1"/>
  <c r="H44" i="1"/>
  <c r="H43" i="1"/>
  <c r="H42" i="1"/>
  <c r="H41" i="1"/>
  <c r="H40" i="1"/>
  <c r="H39" i="1"/>
  <c r="G170" i="1" l="1"/>
  <c r="H123" i="1"/>
  <c r="G171" i="1"/>
  <c r="G169" i="1"/>
  <c r="G168" i="1"/>
  <c r="G172" i="1"/>
  <c r="H160" i="1"/>
  <c r="H87" i="1"/>
  <c r="H116" i="1"/>
  <c r="H37" i="1"/>
  <c r="H36" i="1"/>
  <c r="H75" i="1"/>
  <c r="H74" i="1"/>
  <c r="H73" i="1"/>
  <c r="H31" i="1"/>
  <c r="H30" i="1"/>
  <c r="H29" i="1"/>
  <c r="H28" i="1"/>
  <c r="H23" i="1"/>
  <c r="H22" i="1"/>
  <c r="H21" i="1"/>
  <c r="G166" i="1" l="1"/>
  <c r="G167" i="1"/>
  <c r="H76" i="1"/>
  <c r="H32" i="1"/>
  <c r="H20" i="1"/>
  <c r="H24" i="1" l="1"/>
  <c r="G165" i="1"/>
  <c r="C32" i="2"/>
  <c r="D32" i="2"/>
  <c r="E32" i="2"/>
  <c r="F32" i="2"/>
  <c r="G32" i="2"/>
  <c r="H32" i="2"/>
  <c r="I32" i="2"/>
  <c r="K32" i="2"/>
  <c r="L32" i="2"/>
  <c r="M32" i="2"/>
  <c r="N32" i="2"/>
  <c r="O32" i="2"/>
  <c r="P32" i="2"/>
  <c r="Q32" i="2"/>
  <c r="R32" i="2"/>
  <c r="J32" i="2"/>
  <c r="B47" i="2"/>
  <c r="H12" i="1"/>
  <c r="H8" i="1"/>
  <c r="H9" i="1"/>
  <c r="H10" i="1"/>
  <c r="H11" i="1"/>
  <c r="H13" i="1"/>
  <c r="H14" i="1"/>
  <c r="H15" i="1"/>
  <c r="G164" i="1" l="1"/>
  <c r="G174" i="1" s="1"/>
  <c r="G175" i="1" s="1"/>
  <c r="G176" i="1" s="1"/>
  <c r="S32" i="2"/>
  <c r="H16" i="1"/>
</calcChain>
</file>

<file path=xl/sharedStrings.xml><?xml version="1.0" encoding="utf-8"?>
<sst xmlns="http://schemas.openxmlformats.org/spreadsheetml/2006/main" count="343" uniqueCount="170">
  <si>
    <t xml:space="preserve">kogusumma  </t>
  </si>
  <si>
    <t xml:space="preserve">Load, kindlustused  </t>
  </si>
  <si>
    <t xml:space="preserve">Infotahvlid  </t>
  </si>
  <si>
    <t xml:space="preserve">Tööpiirkonna korrashoid  </t>
  </si>
  <si>
    <t xml:space="preserve">Tööohutus  </t>
  </si>
  <si>
    <t xml:space="preserve">Keskkonnanõuded  </t>
  </si>
  <si>
    <t>Kvaliteedi ja tööprogrammi tagamise plaan</t>
  </si>
  <si>
    <t xml:space="preserve">Tööde mõõdistamine ja märkimistööd  </t>
  </si>
  <si>
    <t xml:space="preserve">Konsultatsioonid projekteerijaga  </t>
  </si>
  <si>
    <t>kogusumma</t>
  </si>
  <si>
    <t xml:space="preserve">tk  </t>
  </si>
  <si>
    <t xml:space="preserve">m  </t>
  </si>
  <si>
    <t>tk</t>
  </si>
  <si>
    <t xml:space="preserve">Muinsuskaitseline järelevalve  </t>
  </si>
  <si>
    <t>m</t>
  </si>
  <si>
    <t>kompl.</t>
  </si>
  <si>
    <t xml:space="preserve">Teemärgistus värviga  </t>
  </si>
  <si>
    <t xml:space="preserve">komplekt  </t>
  </si>
  <si>
    <r>
      <t>m</t>
    </r>
    <r>
      <rPr>
        <vertAlign val="superscript"/>
        <sz val="10"/>
        <color theme="1"/>
        <rFont val="Times New Roman"/>
        <family val="1"/>
        <charset val="186"/>
      </rPr>
      <t>2</t>
    </r>
    <r>
      <rPr>
        <sz val="10"/>
        <color theme="1"/>
        <rFont val="Times New Roman"/>
        <family val="1"/>
        <charset val="186"/>
      </rPr>
      <t xml:space="preserve">  </t>
    </r>
  </si>
  <si>
    <r>
      <t>m</t>
    </r>
    <r>
      <rPr>
        <vertAlign val="superscript"/>
        <sz val="10"/>
        <color theme="1"/>
        <rFont val="Times New Roman"/>
        <family val="1"/>
        <charset val="186"/>
      </rPr>
      <t>3</t>
    </r>
    <r>
      <rPr>
        <sz val="10"/>
        <color theme="1"/>
        <rFont val="Times New Roman"/>
        <family val="1"/>
        <charset val="186"/>
      </rPr>
      <t xml:space="preserve">  </t>
    </r>
  </si>
  <si>
    <t>Artikli nr</t>
  </si>
  <si>
    <t>Makseartikli nimetus</t>
  </si>
  <si>
    <t>Mõõtühik</t>
  </si>
  <si>
    <t>Parameetrid</t>
  </si>
  <si>
    <t>Maht</t>
  </si>
  <si>
    <t>Ühikhind</t>
  </si>
  <si>
    <t>Maksumus</t>
  </si>
  <si>
    <t>KULUDE LOEND Nr 1: ÜLDISED</t>
  </si>
  <si>
    <t>KULUDE LOEND NR 1: ÜLDISED</t>
  </si>
  <si>
    <t>Summa kantud kokkuvõttesse</t>
  </si>
  <si>
    <t>KULUDE LOEND: KOKKUVÕTE</t>
  </si>
  <si>
    <t>KULUDE LOEND Nr 2: EHITUSOBJEKTI ETTEVALMISTAMINE</t>
  </si>
  <si>
    <t>KULUDE LOEND Nr 3: MULLATÖÖD</t>
  </si>
  <si>
    <t>KULUDE LOEND Nr 4: KATEND</t>
  </si>
  <si>
    <t>KULUDE LOEND Nr 5: TRUUBID JA VEEVIIMARID</t>
  </si>
  <si>
    <t>KULUDE LOEND Nr 7: LIIKLUSKORRALDUSVAHENDID</t>
  </si>
  <si>
    <t>KULUDE LOEND Nr 8: TEHNOVÕRGUD</t>
  </si>
  <si>
    <t>KULUDE LOEND Nr 9: MAASTIKUKUJUNDUSTÖÖD</t>
  </si>
  <si>
    <t>KANTUD KOGU SUMMASSE</t>
  </si>
  <si>
    <t>käibemaks 20%</t>
  </si>
  <si>
    <t>KOKKU käibemaksuga 20%</t>
  </si>
  <si>
    <t>KULUDE LOEND NR 9: MAASTIKUKUJUNDUSTÖÖD</t>
  </si>
  <si>
    <t>KULUDE LOEND NR 8: TEHNOVÕRGUD</t>
  </si>
  <si>
    <t>KULUDE LOEND NR 7: LIIKLUSKORRALDUS- JA OHUTUSVAHENDID</t>
  </si>
  <si>
    <t>KULUDE LOEND NR 5: DRENAAŽ JA TRUUBID</t>
  </si>
  <si>
    <t>KULUDE LOEND NR 4: KATEND</t>
  </si>
  <si>
    <t>KULUDE LOEND NR 3: MULLATÖÖD</t>
  </si>
  <si>
    <t>KULUDE LOEND NR 2: EHITUSOBJEKTI ETTEVALMISTAMINE</t>
  </si>
  <si>
    <t>AXPK 4*35</t>
  </si>
  <si>
    <t>MCMK 2*2.5</t>
  </si>
  <si>
    <t>MCMK 2*1.5+1.5</t>
  </si>
  <si>
    <t>MCMK 4*1.5+1.5</t>
  </si>
  <si>
    <t>MCMK 2*4+4</t>
  </si>
  <si>
    <t>mcmk 2*6+6</t>
  </si>
  <si>
    <t>mcmk 2*4+4</t>
  </si>
  <si>
    <t>MCMK 3*16+16</t>
  </si>
  <si>
    <t>kaablijätke</t>
  </si>
  <si>
    <t>AXPK 4G 50</t>
  </si>
  <si>
    <t>VILJANDI VALD, HEIMTALI KOOLI SPORDIVÄLJAKUD</t>
  </si>
  <si>
    <t>Olemasolevate puude langetamine koos kändude juurimisega</t>
  </si>
  <si>
    <t>Olemasolevate puude võra piiramine</t>
  </si>
  <si>
    <t>m²</t>
  </si>
  <si>
    <t>Olemasoleva vundamendi lammutamine spordiväljakute alalt</t>
  </si>
  <si>
    <t>m³</t>
  </si>
  <si>
    <t>Olemasoleva kasvumulla eemaldamine kavandatavalt töömaa-alalt</t>
  </si>
  <si>
    <t>Olemasoleva pinnase (saviliivmoreen) eemaldamine kuni projektkõrguseni vajadusel</t>
  </si>
  <si>
    <r>
      <t>m</t>
    </r>
    <r>
      <rPr>
        <vertAlign val="superscript"/>
        <sz val="10"/>
        <color theme="1"/>
        <rFont val="Times New Roman"/>
        <family val="1"/>
      </rPr>
      <t>3</t>
    </r>
    <r>
      <rPr>
        <sz val="10"/>
        <color theme="1"/>
        <rFont val="Times New Roman"/>
        <family val="1"/>
      </rPr>
      <t xml:space="preserve">  </t>
    </r>
  </si>
  <si>
    <t>Kavandatava spordiväljakute ala täitmine teedeehituseks sobiva täitepinnasega (K&gt;=0,5 m/ööp, E&gt;=60 Mpa) keskm. 70 cm paksuselt koos transpordiga ja tihendamisega</t>
  </si>
  <si>
    <t>Katendite aluse pinna planeerimine, tihendamine ja õigesse kaldesse profileerimine</t>
  </si>
  <si>
    <r>
      <t>m</t>
    </r>
    <r>
      <rPr>
        <vertAlign val="superscript"/>
        <sz val="10"/>
        <color theme="1"/>
        <rFont val="Times New Roman"/>
        <family val="1"/>
      </rPr>
      <t>2</t>
    </r>
    <r>
      <rPr>
        <sz val="10"/>
        <color theme="1"/>
        <rFont val="Times New Roman"/>
        <family val="1"/>
      </rPr>
      <t xml:space="preserve">  </t>
    </r>
  </si>
  <si>
    <t>Betoonist 1000x200x80 mm äärekivide paigaldamine koos transpordiga</t>
  </si>
  <si>
    <t>Süvaimmutatud höövelmaterjali (145x45 mm) paigaldamine kuulitõukesektori äärekividele koos transpordiga</t>
  </si>
  <si>
    <t>Betoonist 800x300x150 mm äärekivide paigaldamine kuulitõukesektorile koos transpordiga</t>
  </si>
  <si>
    <t>Teeserva piirete - painduvate plastikservade paigaldamine graniitsõelmete ja multši segust (50:50) jõuväljaku piirkonnas oleva teeraja ja jõuväljaku inventari ümbruste alade fikseerimiseks koos transpordiga</t>
  </si>
  <si>
    <t>"Monofilament"-kiuga kunstmurukate spordiväljakutele ja äärmistele osadele</t>
  </si>
  <si>
    <t>Dreenkihi (K&gt;=2 m/ööp, E&gt;=80 Mpa) paigaldamine keskm. 25 cm paksuselt koos transpordiga ja tihendamisega</t>
  </si>
  <si>
    <t>Paekivikillustikust fr. 16/32 mm aluskihi paigaldamine keskm. 20 cm paksuselt koos transpordiga ja tihendamisega</t>
  </si>
  <si>
    <t>Paekivikillustikust fr.4/16 mm kiilumiskihi (E&gt;=140 Mpa) paigaldamine (kulunorm 25 kg/m²) paigaldamine koos transpordiga ja tihendamisega</t>
  </si>
  <si>
    <t>Graniitsõelmetest (0/6 mm) tasanduskihi (peenosiste sisaldus 8...12%) paigaldamine keskm. 4 cm paksuselt koos transpordiga ja tihendamisega</t>
  </si>
  <si>
    <t>"Monofilament"-kiuga kunstmurukatte (lible pikkus 40 mm, liiva 18 kg/m² ja kummigraanulit 8 kg/m²) paigaldamine koos nelja erinevat värvi lõimest piiride paigaldamisega katte sisse.</t>
  </si>
  <si>
    <t>Dreenivast asfaltbetoonist PA 8 kihi paigaldamine keskm. 6,5 cm paksuselt koos transpordiga ja tihendamisega</t>
  </si>
  <si>
    <t>Graniitsõelmetest kate kuulitõukesektorile</t>
  </si>
  <si>
    <t>Paekivikillustikust fr. 16/32 mm aluskihi paigaldamine keskm. 15 cm paksuselt koos transpordiga ja tihendamisega</t>
  </si>
  <si>
    <t>Geotekstiili paigaldamine (2. profiil NorGeoSpec järgi)</t>
  </si>
  <si>
    <t>Graniitsõelmete 0/6 paigaldamine keskm. 10 cm paksuselt koos transpordiga ja tihendamisega</t>
  </si>
  <si>
    <t>Betoonist tänavakattekividest kate inventari hoidmiseks mõeldud varikatuse piirkonnas, trepil ja pandusel</t>
  </si>
  <si>
    <t>Paigaldusliivast tasanduskiht keskm. 5 cm paksuselt koos transpordiga ja tihendamisega</t>
  </si>
  <si>
    <t>8 cm paksuste punaste betoonist tänavakattekivide paigaldamine koos transpordiga</t>
  </si>
  <si>
    <t>Graniitsõelmete ja multši segust kate jõuväljaku piirkonnas kulgevale teele</t>
  </si>
  <si>
    <t>Paekivikillustikust fr. 16/32 mm aluskihi paigaldamine keskm. 10 cm paksuselt koos transpordiga ja tihendamisega</t>
  </si>
  <si>
    <t>Graniitsõelmete ja multši segust (50:50) katte paigaldamine keskm. 10 cm paksuselt koos transpordiga ja tihendamisega</t>
  </si>
  <si>
    <t>Graniitsõelmete ja multši segust kate jõuväljaku inventari ümbruste alade jaoks</t>
  </si>
  <si>
    <t>Eraldava filterkanga paigaldamine (2. profiil NorGeoSpec järgi)</t>
  </si>
  <si>
    <t>Kitsetare teelt spordiväljakutele pääsemiseks kavandatud killustikusegust juurdepääsutee</t>
  </si>
  <si>
    <t>Killustikusegust 0/31,5kattekihi paigaldamine Kitsetare teelt spordiväljakutele pääsemiseks kavandatud juurdepääsuteele keskm. 12 cm paksuselt koos transpordiga ja tihendamisega</t>
  </si>
  <si>
    <r>
      <t xml:space="preserve">Taaskasutatud kummist valatud vetruva aluskihi (SBR kummigraanili </t>
    </r>
    <r>
      <rPr>
        <sz val="10"/>
        <rFont val="Arial"/>
        <family val="2"/>
        <charset val="186"/>
      </rPr>
      <t>Ø</t>
    </r>
    <r>
      <rPr>
        <sz val="10"/>
        <rFont val="Times New Roman"/>
        <family val="1"/>
      </rPr>
      <t>3...8 mm, PU sideaie (liim) osakaal 12%) paigaldamine koos transpordiga</t>
    </r>
  </si>
  <si>
    <t>De 110 SN8 PP ehitusdrenaaži muhvtoru (augustatud täisring) ümbritsetud  filterkangaga (2. v. 3. profiil NorGeoSpec järgi) ja pestud killustikuga (fr. 16/32mm) koos kaeviku kaevamisega</t>
  </si>
  <si>
    <t>Drenaažikaev plastik (sisem. läbimõõt 315mm,  umbkaanega, 20 cm sügavuse setteruumiga). Rajamissügavus maapinnast väljavoolutoru põhjani ~1,00m. Drenaažikaevud katta kunstmurust mütsidega</t>
  </si>
  <si>
    <t>HeitkerBloc-sademevee-imbsüsteem mahutavusega 1000 liitrit koos imbsüsteemi filterkaevuga ja ülevooluavaga</t>
  </si>
  <si>
    <t>kompl</t>
  </si>
  <si>
    <t>Muud drenaaži  liitmikud, siirdmikud, käänikud, otsakorgid, läbiviigutihendid jne vastavalt normidele, seletuskirjale, joonisetele ja kohapealsele täpsustamisele</t>
  </si>
  <si>
    <t>Drenaažitorustik</t>
  </si>
  <si>
    <t>Veeliitumine</t>
  </si>
  <si>
    <t>Armeeritud betoonist tugiseinad eri kõrgusega pindade vahele</t>
  </si>
  <si>
    <t>Varikatus inventari hoidmiseks</t>
  </si>
  <si>
    <t>Kaugushüppekastid</t>
  </si>
  <si>
    <t>1000 (500)x400x60 mm kaugushüppe maandumiskasti äärekivide paigaldamine betoonile C12/15 koos transpordiga</t>
  </si>
  <si>
    <t>Dreenkihi (K&gt;=2 m/ööp, E&gt;=80 Mpa) paigaldamine keskm. 10 cm paksuselt koos transpordiga ja tihendamisega</t>
  </si>
  <si>
    <t>Peenliiva paigaldamine olemasolevatesse kaugushüppekastidesse</t>
  </si>
  <si>
    <t>Liivakogumisrennid 0,5 m laiustest moodulitest</t>
  </si>
  <si>
    <t>Komplektse teivashüppe teibakasti (koos tartaaniga kaetava kaanega) paigaldamine</t>
  </si>
  <si>
    <t>Komplektsete kaugushüppe tõukepakkude (pesa, tõukepakk ja tartaaniga kaetav kaas) paigaldamine</t>
  </si>
  <si>
    <t>Kuulitõukeringi (2135 mm) paigaldamine koos äratõukepakuga</t>
  </si>
  <si>
    <t>Muud spordirajatised ja inventar</t>
  </si>
  <si>
    <t>Jõuväljaku inventari paigaldamine (vt. asendiplaani joonis)</t>
  </si>
  <si>
    <t>Teisaldatavad metallist jalgpalliväravad koos väravavõrgu ja ratastega</t>
  </si>
  <si>
    <t>Teisaldatav võrkpallivõrk koos postidega</t>
  </si>
  <si>
    <t xml:space="preserve">Jooksu- ja hüpperadade mahamärkimine 5 cm laiuse joonena tartaankattele </t>
  </si>
  <si>
    <t>Tüüp 1. Kogupikkus 21,3 m. Asub osaliselt (5,9 m pikkuselt) spordiväljakute ala loodeküljes ja 17,4 m pikkuselt edelaküljes. Kogupikkus sisaldab ühte täisnurka ja ühte nürinurka. Seina kõrgus 226 cm, seina paksus 15 cm, taldmiku laius 900 cm, taldmiku paksus 20 cm. Üks deformatsioonivuuk poole kogupikkuse peal. Armatuur ja betooni mark vastavalt tugiseinte joonisele. Killustikalus 25 cm. Tagasitäide.</t>
  </si>
  <si>
    <t>Tüüp 2. Kogupikkus 21,3 m. Asub spordiväljakute ala edelaküljes.  Seina kõrgus 150 cm, seina paksus 15 cm, taldmiku laius 660 cm, taldmiku paksus 20 cm. Üks deformatsioonivuuk poole kogupikkuse peal. Armatuur ja betooni mark vastavalt tugiseinte joonisele. Killustikalus 25 cm. Tagasitäide.</t>
  </si>
  <si>
    <t>Tüüp 3. Kogupikkus 20,5 m. Asub spordiväljakute ala edelaküljes.  Seina kõrgus 125 cm, seina paksus 15 cm, taldmiku laius 660 cm, taldmiku paksus 20 cm. Üks deformatsioonivuuk poole kogupikkuse peal. Armatuur ja betooni mark vastavalt tugiseinte joonisele. Killustikalus 25 cm. Tagasitäide.</t>
  </si>
  <si>
    <t>Kasvupinnase paigaldamine ja muru külvamine, h=15 cm staadioni ümbrustele haljasaladele (mitte sportmuru)</t>
  </si>
  <si>
    <t>Transportvärava (kahepoolse tiibvärava) ehitamine (üks väravapool maa külge lukustatav, h=3,0 m, laius 4,0 m) koos lukkudega, linkidega, riividega ja hingedega</t>
  </si>
  <si>
    <t>Jalgvärava (ühepoolse tiibvärava) ehitamine (h=2,0 m, laius 1,0 m) koos lukkudega, linkidega, riividega ja hingedega</t>
  </si>
  <si>
    <t>Prügikastide paigaldamine (vt. asendiplaani joonis)</t>
  </si>
  <si>
    <t>8,0 m kõrguste lipumastide paigaldamine</t>
  </si>
  <si>
    <t>Infotahvli paigaldamine varikatuse lähedale nähtavasse kohta</t>
  </si>
  <si>
    <r>
      <rPr>
        <b/>
        <sz val="10"/>
        <color indexed="8"/>
        <rFont val="Times New Roman"/>
        <family val="1"/>
        <charset val="186"/>
      </rPr>
      <t>Töö:</t>
    </r>
    <r>
      <rPr>
        <sz val="10"/>
        <color indexed="8"/>
        <rFont val="Times New Roman"/>
        <family val="1"/>
        <charset val="186"/>
      </rPr>
      <t xml:space="preserve"> Staadioni valgustuse juhtimiskilbi SJK montaaž koos seadmetega  </t>
    </r>
    <r>
      <rPr>
        <b/>
        <sz val="10"/>
        <color indexed="8"/>
        <rFont val="Times New Roman"/>
        <family val="1"/>
        <charset val="186"/>
      </rPr>
      <t>Materjalid:</t>
    </r>
    <r>
      <rPr>
        <sz val="10"/>
        <color indexed="8"/>
        <rFont val="Times New Roman"/>
        <family val="1"/>
        <charset val="186"/>
      </rPr>
      <t xml:space="preserve"> Kilp koostada vastavalt joonisele LEHT EL 4-04</t>
    </r>
  </si>
  <si>
    <r>
      <rPr>
        <b/>
        <sz val="10"/>
        <color indexed="8"/>
        <rFont val="Times New Roman"/>
        <family val="1"/>
        <charset val="186"/>
      </rPr>
      <t xml:space="preserve">Töö: </t>
    </r>
    <r>
      <rPr>
        <sz val="10"/>
        <color indexed="8"/>
        <rFont val="Times New Roman"/>
        <family val="1"/>
        <charset val="186"/>
      </rPr>
      <t xml:space="preserve">Mahamärkimine ja teostusmõõdistus(elekter, valgustus) </t>
    </r>
  </si>
  <si>
    <t>OSAD: TL (Teed ja liikllus), VK (Veevarustus ja kanalisatsioon), EL (Elekter). KULULOEND.</t>
  </si>
  <si>
    <t>KULUDE LOEND Nr 6: KONSTRUKTSIOONID JA INVENTAR</t>
  </si>
  <si>
    <t>KULUDE LOEND NR 6: KONSTRUKTSIOONID JA INVENTAR</t>
  </si>
  <si>
    <t>A</t>
  </si>
  <si>
    <r>
      <rPr>
        <b/>
        <sz val="10"/>
        <color indexed="8"/>
        <rFont val="Times New Roman"/>
        <family val="1"/>
        <charset val="186"/>
      </rPr>
      <t xml:space="preserve">Töö: </t>
    </r>
    <r>
      <rPr>
        <sz val="10"/>
        <color indexed="8"/>
        <rFont val="Times New Roman"/>
        <family val="1"/>
        <charset val="186"/>
      </rPr>
      <t xml:space="preserve">Varjualuse valgustuse paigaldus. </t>
    </r>
    <r>
      <rPr>
        <b/>
        <sz val="10"/>
        <color indexed="8"/>
        <rFont val="Times New Roman"/>
        <family val="1"/>
        <charset val="186"/>
      </rPr>
      <t>Materjalid</t>
    </r>
    <r>
      <rPr>
        <sz val="10"/>
        <color indexed="8"/>
        <rFont val="Times New Roman"/>
        <family val="1"/>
        <charset val="186"/>
      </rPr>
      <t>: Valgustid Aragon 1200 LED2300-840 ET, 6332840 kogus 2tk, Lihtlüliti IP44, Installatsioonikaabel NYY 3*1.5, kogus ca 30m, kinnitus ja paigaldustarvikud.</t>
    </r>
  </si>
  <si>
    <t>Tüüp 4. kolme erineva osana. Kogupikkus 19,3 m. Asub spordiväljakute ala trepi, panduse ja naaberkinnistu alajaama piirkonnas.  Seina kõrgus 110 cm, seina paksus 15 cm, taldmiku laius 660 cm, taldmiku paksus 20 cm. Üks deformatsioonivuuk kõie pikema osa (16,0 m)  poole kogupikkuse peal. Armatuur ja betooni mark vastavalt tugiseinte joonisele. Killustikalus 25 cm. Tagasitäide.</t>
  </si>
  <si>
    <t>Inventari hoidmiseks mõeldud varikatuse ehitus. Varikatuse pindala 22 m². Vundamendiks on betoonäärekivid betoonalusel. Põrand on betoonist tänavakattekividest killustikalusel (toodud eraldi katendi mahtudes betoonist tänavakattekividest katendi osas). Kandekonstruktsioon on puitkarkass vahepostidega. Laudis on vertikaalne kaanetatud seinalaudis. Puitosad värvida väljastpoolt Pinotex'iga rohekaspruuniks (RAL 8000). Katus on punane eterniit.</t>
  </si>
  <si>
    <t>Teisaldatavad ratastega väravad käsipalli ja minijalgpalli jaoks</t>
  </si>
  <si>
    <t>Välisvalgustus</t>
  </si>
  <si>
    <t>Kanalisatsioonitorustiku ümberehitamine</t>
  </si>
  <si>
    <t>Olemasoleva kanalisatsioonitorustiku (asbest) likvideerimine</t>
  </si>
  <si>
    <t>Olemasolevate kanalisatsioonikaevude likvideerimine (läbimõõt 800 mm, 1 bet ja 1 malm)</t>
  </si>
  <si>
    <r>
      <t>Kanalisatsioonitoru (</t>
    </r>
    <r>
      <rPr>
        <sz val="10"/>
        <color indexed="8"/>
        <rFont val="Calibri"/>
        <family val="2"/>
        <charset val="186"/>
      </rPr>
      <t>Ø</t>
    </r>
    <r>
      <rPr>
        <sz val="10"/>
        <color indexed="8"/>
        <rFont val="Times New Roman"/>
        <family val="1"/>
        <charset val="186"/>
      </rPr>
      <t>250 mm, PE) ehitus koos kaeviku kaevamisega ja tagasitäitmisega</t>
    </r>
  </si>
  <si>
    <r>
      <t>Kanalisatsioonitoru (</t>
    </r>
    <r>
      <rPr>
        <sz val="10"/>
        <color indexed="8"/>
        <rFont val="Calibri"/>
        <family val="2"/>
        <charset val="186"/>
      </rPr>
      <t>Ø</t>
    </r>
    <r>
      <rPr>
        <sz val="10"/>
        <color indexed="8"/>
        <rFont val="Times New Roman"/>
        <family val="1"/>
        <charset val="186"/>
      </rPr>
      <t>200 mm, PE) ehitus koos kaeviku kaevamisega ja tagasitäitmisega</t>
    </r>
  </si>
  <si>
    <t>Kanalisatsioonitorustiku (Ø250 mm, PE) ehitus kinnisel meetodil</t>
  </si>
  <si>
    <t>Kanalisatsioonikaevude ehitus (läbimõõt 800 mm, PE, SN8)</t>
  </si>
  <si>
    <t>Olemasoleva kaevuluugi õigele kõrgusele rihtimine. Kaevuluuk katta kunstmurust mütsikesega.</t>
  </si>
  <si>
    <t>Hülsside paigaldamine teisaldatava võrkpallivõrgu postide ülesseadmiseks (koos hülsikatetega)</t>
  </si>
  <si>
    <t>1. Kõik tööd teostada vastavalt Eesti Vabariigis kehtivatele seadustele ja normidele,</t>
  </si>
  <si>
    <t xml:space="preserve">    valmistajapoolsetele eeskirjadele ja kooskõlas heade ehitustavadega.</t>
  </si>
  <si>
    <t>2. Puistematerjalide mahud on antud tihendatult paigaldatuna.</t>
  </si>
  <si>
    <t>3. Hinnakalkulatsioon peab sisaldama kõiki võimalikke antud positsioonil kirjeldatud lisatöid, kulusid ja makse.</t>
  </si>
  <si>
    <t>4. Toodud tabeli mahud ei ole pakkuja jaoks siduvad. Pakkuja peab hinna kalkuleerimisel töödemahud ise üle kontrollima.</t>
  </si>
  <si>
    <t xml:space="preserve">Uute 0-suurusgrupi liiklusmärkide paigaldamine </t>
  </si>
  <si>
    <t>Liiklusmärgipostide paigaldamine</t>
  </si>
  <si>
    <t>Veeliitumine olemasolevast De90 PE torust: paigaldatav sadul, DN20 PE toru, plastikust veemõõdukaev üldveekulu mõõtmiseks (kaevu läbimõõt 1200 mm, toru sügavus maapinnast 1,5 m, kaev soojustatud luugiga, kaevus kaks DN20 sulgsiibrit, tagasilöögiklapp ja DN15 veemõõtja), el. keevismuhvidega maakraan DN25 (spindlipikendus, fiks. kape 25t, maakraan tühjaksvoolu dreenklapiga), DN20 toru, toru külge kinnitada toru külge kinnitada 2 joogikraaniga joogiveepüstak (Novatilu toode Tree, ref UF8 või analoog). Püstaku alla valada betoonplaat paksusega 20 cm püstaku kinnitamiseks, selle alla paigaldada killustikust 8/16 alus paksusega 30 cm.</t>
  </si>
  <si>
    <t>Kaugushüppekasti kate (PVC-materjalist kate koos metallvarrastega kahel pool) 2,75x7,0 m kaugushüppekastile</t>
  </si>
  <si>
    <t>Portatiivsete pinkide paigaldamine (näit. PPB401 pesubetoonjalgadega Kunda, mõõdud 2000x400x430 mm või analoog), vt. asendiplaani joonis)</t>
  </si>
  <si>
    <t>Sünteetilise jooksuradade kattesüsteemi paigaldamine 100 m jooksuradadele, 250 m jooksuringile ja hüppealadele</t>
  </si>
  <si>
    <t>Sünteetilise jooksuradade kattesüsteemi paigaldamine (ülemine kiht 2 mm - punane polüuretaanist kaitsekiht, alumine kiht 11 mm - elastsuskiht) koos transpordiga</t>
  </si>
  <si>
    <t>Elektriliitumine 50A</t>
  </si>
  <si>
    <r>
      <rPr>
        <b/>
        <sz val="10"/>
        <color indexed="8"/>
        <rFont val="Times New Roman"/>
        <family val="1"/>
        <charset val="186"/>
      </rPr>
      <t>Töö:</t>
    </r>
    <r>
      <rPr>
        <sz val="10"/>
        <color indexed="8"/>
        <rFont val="Times New Roman"/>
        <family val="1"/>
        <charset val="186"/>
      </rPr>
      <t xml:space="preserve"> Staadioni- ja jõuväljakuvalgustuse kaablikaeviku kaevamine kaabli/kaablite paigaldamisega torusse/torudesse koos taastamisega vastavalt käesoleva projekti TE-osale. </t>
    </r>
    <r>
      <rPr>
        <b/>
        <sz val="10"/>
        <color indexed="8"/>
        <rFont val="Times New Roman"/>
        <family val="1"/>
        <charset val="186"/>
      </rPr>
      <t>Materjalid:</t>
    </r>
    <r>
      <rPr>
        <sz val="10"/>
        <color indexed="8"/>
        <rFont val="Times New Roman"/>
        <family val="1"/>
        <charset val="186"/>
      </rPr>
      <t xml:space="preserve"> AXPK 5G35 L=90m, AXPK 5G16, L=248, kaablikaitsetoru 450N (B-klass) Ø50mm L=320, Vakköis Cu25 L=225m, hoiatuslint ettevaatust EL MP kaabel L=300m</t>
    </r>
  </si>
  <si>
    <r>
      <rPr>
        <b/>
        <sz val="10"/>
        <color theme="1"/>
        <rFont val="Times New Roman"/>
        <family val="1"/>
        <charset val="186"/>
      </rPr>
      <t xml:space="preserve">Töö: </t>
    </r>
    <r>
      <rPr>
        <sz val="10"/>
        <color theme="1"/>
        <rFont val="Times New Roman"/>
        <family val="1"/>
        <charset val="186"/>
      </rPr>
      <t xml:space="preserve">Kaabli paigaldus kinnisel meetodil L=12m, </t>
    </r>
    <r>
      <rPr>
        <b/>
        <sz val="10"/>
        <color theme="1"/>
        <rFont val="Times New Roman"/>
        <family val="1"/>
        <charset val="186"/>
      </rPr>
      <t xml:space="preserve">Materjal: </t>
    </r>
    <r>
      <rPr>
        <sz val="10"/>
        <color theme="1"/>
        <rFont val="Times New Roman"/>
        <family val="1"/>
        <charset val="186"/>
      </rPr>
      <t>läbipuurimistoru PE De 63-75mm, L=12m</t>
    </r>
    <r>
      <rPr>
        <b/>
        <sz val="10"/>
        <color theme="1"/>
        <rFont val="Times New Roman"/>
        <family val="1"/>
        <charset val="186"/>
      </rPr>
      <t xml:space="preserve"> </t>
    </r>
  </si>
  <si>
    <r>
      <rPr>
        <b/>
        <sz val="10"/>
        <color indexed="8"/>
        <rFont val="Times New Roman"/>
        <family val="1"/>
        <charset val="186"/>
      </rPr>
      <t>Töö:</t>
    </r>
    <r>
      <rPr>
        <sz val="10"/>
        <color indexed="8"/>
        <rFont val="Times New Roman"/>
        <family val="1"/>
        <charset val="186"/>
      </rPr>
      <t xml:space="preserve"> 0.4 kv elektrikaabli otsmuhv PVC-kaablile. </t>
    </r>
    <r>
      <rPr>
        <b/>
        <sz val="10"/>
        <color indexed="8"/>
        <rFont val="Times New Roman"/>
        <family val="1"/>
        <charset val="186"/>
      </rPr>
      <t xml:space="preserve">Materjalid: </t>
    </r>
    <r>
      <rPr>
        <sz val="10"/>
        <color indexed="8"/>
        <rFont val="Times New Roman"/>
        <family val="1"/>
        <charset val="186"/>
      </rPr>
      <t>Otsamuhv kaablile AXPK 5G16</t>
    </r>
  </si>
  <si>
    <r>
      <rPr>
        <b/>
        <sz val="10"/>
        <color indexed="8"/>
        <rFont val="Times New Roman"/>
        <family val="1"/>
        <charset val="186"/>
      </rPr>
      <t>Töö:</t>
    </r>
    <r>
      <rPr>
        <sz val="10"/>
        <color indexed="8"/>
        <rFont val="Times New Roman"/>
        <family val="1"/>
        <charset val="186"/>
      </rPr>
      <t xml:space="preserve"> 0.4 kv elektrikaabli otsmuhv PVC-kaablile. </t>
    </r>
    <r>
      <rPr>
        <b/>
        <sz val="10"/>
        <color indexed="8"/>
        <rFont val="Times New Roman"/>
        <family val="1"/>
        <charset val="186"/>
      </rPr>
      <t xml:space="preserve">Materjalid: </t>
    </r>
    <r>
      <rPr>
        <sz val="10"/>
        <color indexed="8"/>
        <rFont val="Times New Roman"/>
        <family val="1"/>
        <charset val="186"/>
      </rPr>
      <t>Otsamuhv kaablile AXPK 5G35</t>
    </r>
  </si>
  <si>
    <r>
      <rPr>
        <b/>
        <sz val="10"/>
        <color indexed="8"/>
        <rFont val="Times New Roman"/>
        <family val="1"/>
        <charset val="186"/>
      </rPr>
      <t>Töö:</t>
    </r>
    <r>
      <rPr>
        <sz val="10"/>
        <color indexed="8"/>
        <rFont val="Times New Roman"/>
        <family val="1"/>
        <charset val="186"/>
      </rPr>
      <t xml:space="preserve"> Pallivälakute valgustuse metallmasti (h =15m), jalandi ja prožektorite montaaž. </t>
    </r>
    <r>
      <rPr>
        <b/>
        <sz val="10"/>
        <color indexed="8"/>
        <rFont val="Times New Roman"/>
        <family val="1"/>
        <charset val="186"/>
      </rPr>
      <t>Materjalid:</t>
    </r>
    <r>
      <rPr>
        <sz val="10"/>
        <color indexed="8"/>
        <rFont val="Times New Roman"/>
        <family val="1"/>
        <charset val="186"/>
      </rPr>
      <t xml:space="preserve"> Astmeline tsingitud 1.5m T-konsooliga valgustusmast (H15T015) komplektis vundamendi (RBJ 7C), ühendusklemmide (KE 10.1), 1*6AC 2tk, LED prožektor TRILUX GmbH &amp; Co. KG - LnFit 70-AM11L/58500-740
1G1L ETDD  kogus 2tk komplektis paigalduskaabliga L=17m ja kõigi vajalike ühendus-paigaldustarvikutega. </t>
    </r>
  </si>
  <si>
    <r>
      <rPr>
        <b/>
        <sz val="10"/>
        <color indexed="8"/>
        <rFont val="Times New Roman"/>
        <family val="1"/>
        <charset val="186"/>
      </rPr>
      <t>Töö:</t>
    </r>
    <r>
      <rPr>
        <sz val="10"/>
        <color indexed="8"/>
        <rFont val="Times New Roman"/>
        <family val="1"/>
        <charset val="186"/>
      </rPr>
      <t xml:space="preserve"> ülekäiguraja või jõuväljaku valgustuse metallmasti (h =8m), jalandi ja valgusti montaaž. </t>
    </r>
    <r>
      <rPr>
        <b/>
        <sz val="10"/>
        <color indexed="8"/>
        <rFont val="Times New Roman"/>
        <family val="1"/>
        <charset val="186"/>
      </rPr>
      <t>Materjalid:</t>
    </r>
    <r>
      <rPr>
        <sz val="10"/>
        <color indexed="8"/>
        <rFont val="Times New Roman"/>
        <family val="1"/>
        <charset val="186"/>
      </rPr>
      <t xml:space="preserve">   Kooniline tsingitud valgustusmast H=8m sirge konsooliga  komplektis vundamendi, kaitsekummi, ühendusklemmidekomplekti (SV 15.06) ja  LED tänavavalgusti TRILUX LIQ 70-AB7L-LR/6800-740 8G1S ET
P=53W, 6800 lm, Valgusviljakus: 128 lm/W komplektis paigalduskaabliga L=10m ja automaatse säästuseadmega võimsuse vähendamiseks  40%-ni alates kella 22:00 kuni 07:00 ni</t>
    </r>
  </si>
  <si>
    <r>
      <rPr>
        <b/>
        <sz val="10"/>
        <color indexed="8"/>
        <rFont val="Times New Roman"/>
        <family val="1"/>
        <charset val="186"/>
      </rPr>
      <t xml:space="preserve">Töö: </t>
    </r>
    <r>
      <rPr>
        <sz val="10"/>
        <color indexed="8"/>
        <rFont val="Times New Roman"/>
        <family val="1"/>
        <charset val="186"/>
      </rPr>
      <t xml:space="preserve">Kordusmaanduse rajamine kaablikaevisesse valgustusmastile NR 3-3 ,UT=≤ 50V. </t>
    </r>
    <r>
      <rPr>
        <b/>
        <sz val="10"/>
        <color indexed="8"/>
        <rFont val="Times New Roman"/>
        <family val="1"/>
        <charset val="186"/>
      </rPr>
      <t>Materjalid:</t>
    </r>
    <r>
      <rPr>
        <sz val="10"/>
        <color indexed="8"/>
        <rFont val="Times New Roman"/>
        <family val="1"/>
        <charset val="186"/>
      </rPr>
      <t xml:space="preserve"> Vasköis Cu25, L=25m koos vajalike ühendustarvikutega</t>
    </r>
  </si>
  <si>
    <t>Kontrolltoimingus ja mõõtmised vastavalt seletuskirjale</t>
  </si>
  <si>
    <t xml:space="preserve">Keevispaneelidest piirdeaia (3D, 8/5/8 mm) ehitus (h=3 m)spordiväljakute ümber 6,0 m kõrgustele postidele ristlõikega 100x40 mm. Piirdeaia postid paigaldada 2,5 m vahedega (ühe keevispaneeli laius). </t>
  </si>
  <si>
    <t xml:space="preserve">Keevispaneelidest piirdeaia (3D, 5 mm) ehitus (h=6 m)spordiväljakute ümber 6,0 m kõrgustele postidele ristlõikega 100x40 mm. Piirdeaia postid paigaldada 2,5 m vahedega (ühe keevispaneeli laius).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</si>
</sst>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_€"/>
    <numFmt numFmtId="165" formatCode="_-* #,##0\ [$€-425]_-;\-* #,##0\ [$€-425]_-;_-* &quot;-&quot;??\ [$€-425]_-;_-@_-"/>
    <numFmt numFmtId="166" formatCode="#,##0.00\ _k_r"/>
    <numFmt numFmtId="167" formatCode="0.0"/>
  </numFmts>
  <fonts count="22" x14ac:knownFonts="1">
    <font>
      <sz val="11"/>
      <color theme="1"/>
      <name val="Calibri"/>
      <family val="2"/>
      <charset val="186"/>
      <scheme val="minor"/>
    </font>
    <font>
      <b/>
      <sz val="12"/>
      <color theme="1"/>
      <name val="Times New Roman"/>
      <family val="1"/>
      <charset val="186"/>
    </font>
    <font>
      <sz val="10"/>
      <color theme="1"/>
      <name val="Times New Roman"/>
      <family val="1"/>
      <charset val="186"/>
    </font>
    <font>
      <vertAlign val="superscript"/>
      <sz val="10"/>
      <color theme="1"/>
      <name val="Times New Roman"/>
      <family val="1"/>
      <charset val="186"/>
    </font>
    <font>
      <b/>
      <sz val="10"/>
      <color theme="1"/>
      <name val="Times New Roman"/>
      <family val="1"/>
      <charset val="186"/>
    </font>
    <font>
      <b/>
      <sz val="12"/>
      <name val="Times New Roman"/>
      <family val="1"/>
      <charset val="186"/>
    </font>
    <font>
      <sz val="10"/>
      <name val="Times New Roman"/>
      <family val="1"/>
      <charset val="186"/>
    </font>
    <font>
      <b/>
      <sz val="10"/>
      <name val="Times New Roman"/>
      <family val="1"/>
      <charset val="186"/>
    </font>
    <font>
      <sz val="10"/>
      <name val="Arial"/>
      <family val="2"/>
      <charset val="186"/>
    </font>
    <font>
      <b/>
      <sz val="12"/>
      <name val="Arial"/>
      <family val="2"/>
    </font>
    <font>
      <sz val="10"/>
      <name val="Times New Roman"/>
      <family val="1"/>
    </font>
    <font>
      <sz val="10"/>
      <color theme="1"/>
      <name val="Times New Roman"/>
      <family val="1"/>
    </font>
    <font>
      <vertAlign val="superscript"/>
      <sz val="10"/>
      <color theme="1"/>
      <name val="Times New Roman"/>
      <family val="1"/>
    </font>
    <font>
      <b/>
      <u/>
      <sz val="10"/>
      <name val="Times New Roman"/>
      <family val="1"/>
      <charset val="186"/>
    </font>
    <font>
      <b/>
      <u/>
      <sz val="10"/>
      <name val="Times New Roman"/>
      <family val="1"/>
    </font>
    <font>
      <b/>
      <u/>
      <sz val="10"/>
      <color theme="1"/>
      <name val="Times New Roman"/>
      <family val="1"/>
      <charset val="186"/>
    </font>
    <font>
      <b/>
      <sz val="10"/>
      <color indexed="8"/>
      <name val="Times New Roman"/>
      <family val="1"/>
      <charset val="186"/>
    </font>
    <font>
      <sz val="10"/>
      <color indexed="8"/>
      <name val="Times New Roman"/>
      <family val="1"/>
      <charset val="186"/>
    </font>
    <font>
      <b/>
      <u/>
      <sz val="10"/>
      <color indexed="8"/>
      <name val="Times New Roman"/>
      <family val="1"/>
      <charset val="186"/>
    </font>
    <font>
      <sz val="10"/>
      <color indexed="8"/>
      <name val="Calibri"/>
      <family val="2"/>
      <charset val="186"/>
    </font>
    <font>
      <sz val="8"/>
      <name val="Arial"/>
      <family val="2"/>
    </font>
    <font>
      <sz val="12"/>
      <name val="Times New Roman"/>
      <family val="1"/>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2">
    <xf numFmtId="0" fontId="0" fillId="0" borderId="0"/>
    <xf numFmtId="0" fontId="8" fillId="0" borderId="0"/>
  </cellStyleXfs>
  <cellXfs count="164">
    <xf numFmtId="0" fontId="0" fillId="0" borderId="0" xfId="0"/>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center" wrapText="1"/>
    </xf>
    <xf numFmtId="0" fontId="2" fillId="0" borderId="0" xfId="0" applyFont="1" applyBorder="1" applyAlignment="1">
      <alignment horizontal="center"/>
    </xf>
    <xf numFmtId="0" fontId="1" fillId="0" borderId="0" xfId="0" applyFont="1" applyBorder="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xf numFmtId="0" fontId="2" fillId="0" borderId="2" xfId="0" applyFont="1" applyBorder="1" applyAlignment="1">
      <alignment horizontal="center"/>
    </xf>
    <xf numFmtId="0" fontId="2" fillId="0" borderId="3"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2" xfId="0" applyFont="1" applyBorder="1" applyAlignment="1">
      <alignment horizontal="center" vertical="center" wrapText="1"/>
    </xf>
    <xf numFmtId="2" fontId="2" fillId="0" borderId="0" xfId="0" applyNumberFormat="1" applyFont="1" applyBorder="1"/>
    <xf numFmtId="2" fontId="2" fillId="0" borderId="2" xfId="0" applyNumberFormat="1" applyFont="1" applyBorder="1" applyAlignment="1">
      <alignment horizontal="center"/>
    </xf>
    <xf numFmtId="2" fontId="2" fillId="0" borderId="3" xfId="0" applyNumberFormat="1" applyFont="1" applyBorder="1"/>
    <xf numFmtId="164" fontId="2" fillId="0" borderId="0" xfId="0" applyNumberFormat="1" applyFont="1" applyBorder="1"/>
    <xf numFmtId="164" fontId="2" fillId="0" borderId="2" xfId="0" applyNumberFormat="1" applyFont="1" applyBorder="1" applyAlignment="1">
      <alignment horizontal="center"/>
    </xf>
    <xf numFmtId="164" fontId="2" fillId="0" borderId="1" xfId="0" applyNumberFormat="1" applyFont="1" applyBorder="1"/>
    <xf numFmtId="164" fontId="2" fillId="0" borderId="2" xfId="0" applyNumberFormat="1" applyFont="1" applyBorder="1"/>
    <xf numFmtId="164" fontId="2" fillId="0" borderId="3" xfId="0" applyNumberFormat="1" applyFont="1" applyBorder="1" applyAlignment="1">
      <alignment horizontal="right"/>
    </xf>
    <xf numFmtId="164" fontId="4" fillId="0" borderId="3" xfId="0" applyNumberFormat="1" applyFont="1" applyBorder="1"/>
    <xf numFmtId="0" fontId="2" fillId="0" borderId="1" xfId="0" applyFont="1" applyBorder="1" applyAlignment="1">
      <alignment horizontal="left" vertical="center" wrapText="1"/>
    </xf>
    <xf numFmtId="2" fontId="2" fillId="0" borderId="0" xfId="0" applyNumberFormat="1" applyFont="1" applyBorder="1" applyAlignment="1">
      <alignment horizontal="center"/>
    </xf>
    <xf numFmtId="164" fontId="2" fillId="0" borderId="0" xfId="0" applyNumberFormat="1" applyFont="1" applyBorder="1" applyAlignment="1">
      <alignment horizontal="center"/>
    </xf>
    <xf numFmtId="0" fontId="6" fillId="0" borderId="0" xfId="0" applyFont="1" applyBorder="1" applyAlignment="1">
      <alignment horizontal="right" wrapText="1"/>
    </xf>
    <xf numFmtId="3" fontId="6" fillId="0" borderId="0" xfId="0" applyNumberFormat="1" applyFont="1" applyAlignment="1">
      <alignment wrapText="1"/>
    </xf>
    <xf numFmtId="0" fontId="6" fillId="0" borderId="0" xfId="0" applyFont="1" applyAlignment="1">
      <alignment horizontal="center" wrapText="1"/>
    </xf>
    <xf numFmtId="0" fontId="6" fillId="0" borderId="0" xfId="0" applyFont="1" applyAlignment="1">
      <alignment wrapText="1"/>
    </xf>
    <xf numFmtId="3" fontId="6" fillId="0" borderId="0" xfId="0" applyNumberFormat="1" applyFont="1" applyAlignment="1">
      <alignment horizontal="center" wrapText="1"/>
    </xf>
    <xf numFmtId="3" fontId="6" fillId="0" borderId="0" xfId="0" applyNumberFormat="1" applyFont="1" applyBorder="1" applyAlignment="1">
      <alignment wrapText="1"/>
    </xf>
    <xf numFmtId="0" fontId="6" fillId="0" borderId="0" xfId="0" applyFont="1" applyBorder="1" applyAlignment="1">
      <alignment horizontal="center" wrapText="1"/>
    </xf>
    <xf numFmtId="3" fontId="6" fillId="0" borderId="0" xfId="0" applyNumberFormat="1" applyFont="1" applyBorder="1" applyAlignment="1">
      <alignment horizontal="center" wrapText="1"/>
    </xf>
    <xf numFmtId="0" fontId="6" fillId="0" borderId="0" xfId="0" applyFont="1" applyBorder="1" applyAlignment="1">
      <alignment wrapText="1"/>
    </xf>
    <xf numFmtId="166" fontId="6" fillId="0" borderId="0" xfId="0" applyNumberFormat="1" applyFont="1" applyBorder="1" applyAlignment="1">
      <alignment horizontal="right" wrapText="1"/>
    </xf>
    <xf numFmtId="164" fontId="2" fillId="0" borderId="0" xfId="0" applyNumberFormat="1" applyFont="1" applyBorder="1" applyAlignment="1">
      <alignment horizontal="right"/>
    </xf>
    <xf numFmtId="164" fontId="4" fillId="0" borderId="0" xfId="0" applyNumberFormat="1" applyFont="1" applyBorder="1"/>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10" fillId="0" borderId="3" xfId="1" applyFont="1" applyFill="1" applyBorder="1" applyAlignment="1">
      <alignment horizontal="left" wrapText="1"/>
    </xf>
    <xf numFmtId="0" fontId="2" fillId="0" borderId="6" xfId="0" applyFont="1" applyBorder="1" applyAlignment="1">
      <alignment horizontal="left" vertical="center" wrapText="1"/>
    </xf>
    <xf numFmtId="0" fontId="2" fillId="0" borderId="4" xfId="0" applyFont="1" applyBorder="1" applyAlignment="1">
      <alignment horizontal="center"/>
    </xf>
    <xf numFmtId="2" fontId="2" fillId="0" borderId="4" xfId="0" applyNumberFormat="1" applyFont="1" applyBorder="1" applyAlignment="1">
      <alignment horizontal="center"/>
    </xf>
    <xf numFmtId="164" fontId="2" fillId="0" borderId="4" xfId="0" applyNumberFormat="1" applyFont="1" applyBorder="1" applyAlignment="1">
      <alignment horizontal="center"/>
    </xf>
    <xf numFmtId="0" fontId="10" fillId="0" borderId="1" xfId="1" applyFont="1" applyFill="1" applyBorder="1" applyAlignment="1">
      <alignment horizontal="center"/>
    </xf>
    <xf numFmtId="2" fontId="10" fillId="0" borderId="1" xfId="1" applyNumberFormat="1" applyFont="1" applyFill="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8" xfId="0" applyFont="1" applyBorder="1" applyAlignment="1">
      <alignment horizontal="left" vertical="center" wrapText="1"/>
    </xf>
    <xf numFmtId="0" fontId="10" fillId="0" borderId="9" xfId="1" applyFont="1" applyFill="1" applyBorder="1" applyAlignment="1">
      <alignment horizontal="left" wrapText="1"/>
    </xf>
    <xf numFmtId="0" fontId="10" fillId="0" borderId="1" xfId="1" applyFont="1" applyFill="1" applyBorder="1" applyAlignment="1">
      <alignment wrapText="1"/>
    </xf>
    <xf numFmtId="0" fontId="10" fillId="0" borderId="3" xfId="1" applyFont="1" applyFill="1" applyBorder="1" applyAlignment="1">
      <alignment horizontal="center"/>
    </xf>
    <xf numFmtId="2" fontId="10" fillId="0" borderId="3" xfId="1" applyNumberFormat="1" applyFont="1" applyFill="1" applyBorder="1" applyAlignment="1">
      <alignment horizontal="center"/>
    </xf>
    <xf numFmtId="1" fontId="2" fillId="0" borderId="1" xfId="0" applyNumberFormat="1" applyFont="1" applyBorder="1" applyAlignment="1">
      <alignment horizontal="center"/>
    </xf>
    <xf numFmtId="1" fontId="2" fillId="0" borderId="2" xfId="0" applyNumberFormat="1" applyFont="1" applyBorder="1" applyAlignment="1">
      <alignment horizontal="center"/>
    </xf>
    <xf numFmtId="2" fontId="10" fillId="0" borderId="2" xfId="1" applyNumberFormat="1" applyFont="1" applyFill="1" applyBorder="1" applyAlignment="1">
      <alignment horizontal="center"/>
    </xf>
    <xf numFmtId="0" fontId="2" fillId="0" borderId="4" xfId="0" applyFont="1" applyBorder="1"/>
    <xf numFmtId="0" fontId="10" fillId="0" borderId="3" xfId="1" applyFont="1" applyFill="1" applyBorder="1" applyAlignment="1">
      <alignment wrapText="1"/>
    </xf>
    <xf numFmtId="0" fontId="10" fillId="0" borderId="3" xfId="1" applyFont="1" applyFill="1" applyBorder="1" applyAlignment="1">
      <alignment horizontal="center" vertical="center"/>
    </xf>
    <xf numFmtId="2" fontId="10" fillId="0" borderId="3" xfId="1" applyNumberFormat="1"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10" fillId="0" borderId="1" xfId="1" applyFont="1" applyFill="1" applyBorder="1" applyAlignment="1">
      <alignment horizontal="left" wrapText="1"/>
    </xf>
    <xf numFmtId="0" fontId="10" fillId="0" borderId="1" xfId="1" applyFont="1" applyFill="1" applyBorder="1" applyAlignment="1">
      <alignment horizontal="center" vertical="center"/>
    </xf>
    <xf numFmtId="2" fontId="10" fillId="0" borderId="1" xfId="1" applyNumberFormat="1" applyFont="1" applyFill="1" applyBorder="1" applyAlignment="1">
      <alignment horizontal="center" vertical="center"/>
    </xf>
    <xf numFmtId="0" fontId="2" fillId="0" borderId="10" xfId="0" applyFont="1" applyBorder="1"/>
    <xf numFmtId="0" fontId="2" fillId="0" borderId="11" xfId="0" applyFont="1" applyBorder="1"/>
    <xf numFmtId="0" fontId="2" fillId="0" borderId="9" xfId="0" applyFont="1" applyBorder="1"/>
    <xf numFmtId="0" fontId="2" fillId="0" borderId="12" xfId="0" applyFont="1" applyBorder="1"/>
    <xf numFmtId="0" fontId="2" fillId="0" borderId="13" xfId="0" applyFont="1" applyBorder="1"/>
    <xf numFmtId="0" fontId="13" fillId="0" borderId="1" xfId="1" applyFont="1" applyFill="1" applyBorder="1" applyAlignment="1">
      <alignment wrapText="1"/>
    </xf>
    <xf numFmtId="0" fontId="6" fillId="0" borderId="1" xfId="1" applyFont="1" applyFill="1" applyBorder="1" applyAlignment="1">
      <alignment wrapText="1"/>
    </xf>
    <xf numFmtId="0" fontId="14" fillId="0" borderId="1" xfId="1" applyFont="1" applyFill="1" applyBorder="1" applyAlignment="1">
      <alignment wrapText="1"/>
    </xf>
    <xf numFmtId="0" fontId="2" fillId="0" borderId="15" xfId="0" applyFont="1" applyBorder="1"/>
    <xf numFmtId="0" fontId="2" fillId="0" borderId="4" xfId="0" applyFont="1" applyBorder="1" applyAlignment="1">
      <alignment horizontal="left"/>
    </xf>
    <xf numFmtId="0" fontId="2" fillId="0" borderId="4" xfId="0" applyFont="1" applyBorder="1" applyAlignment="1">
      <alignment horizontal="left" vertical="center"/>
    </xf>
    <xf numFmtId="0" fontId="2" fillId="0" borderId="16" xfId="0" applyFont="1" applyBorder="1" applyAlignment="1">
      <alignment horizontal="justify" vertical="center" wrapText="1"/>
    </xf>
    <xf numFmtId="0" fontId="10" fillId="0" borderId="2" xfId="1" applyFont="1" applyFill="1" applyBorder="1" applyAlignment="1">
      <alignment horizontal="left" wrapText="1"/>
    </xf>
    <xf numFmtId="0" fontId="2" fillId="0" borderId="17" xfId="0" applyFont="1" applyBorder="1" applyAlignment="1">
      <alignment horizontal="justify" vertical="center" wrapText="1"/>
    </xf>
    <xf numFmtId="0" fontId="10" fillId="0" borderId="2" xfId="1" applyFont="1" applyFill="1" applyBorder="1" applyAlignment="1">
      <alignment horizontal="center" vertical="center"/>
    </xf>
    <xf numFmtId="2" fontId="10" fillId="0" borderId="2" xfId="1" applyNumberFormat="1" applyFont="1" applyFill="1" applyBorder="1" applyAlignment="1">
      <alignment horizontal="center" vertical="center"/>
    </xf>
    <xf numFmtId="0" fontId="2" fillId="0" borderId="7" xfId="0" applyFont="1" applyBorder="1" applyAlignment="1">
      <alignment horizontal="center" vertical="center" wrapText="1"/>
    </xf>
    <xf numFmtId="0" fontId="11" fillId="0" borderId="1" xfId="0" applyFont="1" applyBorder="1" applyAlignment="1">
      <alignment horizontal="justify" vertical="center" wrapText="1"/>
    </xf>
    <xf numFmtId="0" fontId="2" fillId="0" borderId="12" xfId="0" applyFont="1" applyBorder="1" applyAlignment="1">
      <alignment horizontal="center"/>
    </xf>
    <xf numFmtId="2" fontId="2" fillId="0" borderId="9" xfId="0" applyNumberFormat="1" applyFont="1" applyBorder="1" applyAlignment="1">
      <alignment horizontal="center"/>
    </xf>
    <xf numFmtId="164" fontId="2" fillId="0" borderId="9" xfId="0" applyNumberFormat="1" applyFont="1" applyBorder="1" applyAlignment="1">
      <alignment horizontal="center"/>
    </xf>
    <xf numFmtId="0" fontId="11" fillId="0" borderId="3" xfId="0" applyFont="1" applyBorder="1" applyAlignment="1">
      <alignment horizontal="justify" vertical="center" wrapText="1"/>
    </xf>
    <xf numFmtId="0" fontId="2" fillId="0" borderId="9" xfId="0" applyFont="1" applyBorder="1" applyAlignment="1">
      <alignment horizontal="center"/>
    </xf>
    <xf numFmtId="2" fontId="2" fillId="0" borderId="1" xfId="0" applyNumberFormat="1" applyFont="1" applyBorder="1" applyAlignment="1">
      <alignment horizontal="center"/>
    </xf>
    <xf numFmtId="164" fontId="2" fillId="0" borderId="1" xfId="0" applyNumberFormat="1" applyFont="1" applyBorder="1" applyAlignment="1">
      <alignment horizontal="center"/>
    </xf>
    <xf numFmtId="0" fontId="15" fillId="0" borderId="9" xfId="0" applyFont="1" applyBorder="1"/>
    <xf numFmtId="0" fontId="2" fillId="0" borderId="1" xfId="0" applyFont="1" applyBorder="1" applyAlignment="1">
      <alignment horizontal="left" vertical="center"/>
    </xf>
    <xf numFmtId="2" fontId="2" fillId="0" borderId="2" xfId="0" applyNumberFormat="1" applyFont="1" applyBorder="1" applyAlignment="1">
      <alignment horizontal="center" vertical="center"/>
    </xf>
    <xf numFmtId="0" fontId="2" fillId="0" borderId="1" xfId="0" applyFont="1" applyBorder="1" applyAlignment="1">
      <alignment horizontal="center" vertical="center"/>
    </xf>
    <xf numFmtId="167"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15" fillId="0" borderId="3" xfId="0" applyFont="1" applyBorder="1"/>
    <xf numFmtId="0" fontId="2" fillId="0" borderId="7" xfId="0" applyFont="1" applyBorder="1"/>
    <xf numFmtId="0" fontId="2" fillId="0" borderId="8" xfId="0" applyFont="1" applyBorder="1"/>
    <xf numFmtId="0" fontId="2" fillId="0" borderId="14" xfId="0" applyFont="1" applyBorder="1"/>
    <xf numFmtId="0" fontId="14" fillId="0" borderId="3" xfId="1" applyFont="1" applyFill="1" applyBorder="1" applyAlignment="1">
      <alignment wrapText="1"/>
    </xf>
    <xf numFmtId="0" fontId="2" fillId="0" borderId="2" xfId="0" applyFont="1" applyBorder="1" applyAlignment="1">
      <alignment horizontal="left" vertical="center"/>
    </xf>
    <xf numFmtId="0" fontId="2" fillId="0" borderId="16" xfId="0" applyFont="1" applyBorder="1"/>
    <xf numFmtId="0" fontId="2" fillId="0" borderId="17" xfId="0" applyFont="1" applyBorder="1"/>
    <xf numFmtId="0" fontId="10" fillId="0" borderId="2" xfId="1" applyFont="1" applyFill="1" applyBorder="1" applyAlignment="1">
      <alignment horizontal="center"/>
    </xf>
    <xf numFmtId="164" fontId="2" fillId="0" borderId="1" xfId="0" applyNumberFormat="1" applyFont="1" applyBorder="1" applyAlignment="1">
      <alignment horizontal="center" vertical="center"/>
    </xf>
    <xf numFmtId="0" fontId="11" fillId="0" borderId="18" xfId="0" applyFont="1" applyBorder="1" applyAlignment="1">
      <alignment horizontal="justify" vertical="center" wrapText="1"/>
    </xf>
    <xf numFmtId="0" fontId="10" fillId="0" borderId="18" xfId="1" applyFont="1" applyFill="1" applyBorder="1" applyAlignment="1">
      <alignment horizontal="center"/>
    </xf>
    <xf numFmtId="2" fontId="10" fillId="0" borderId="18" xfId="1" applyNumberFormat="1" applyFont="1" applyFill="1" applyBorder="1" applyAlignment="1">
      <alignment horizontal="center"/>
    </xf>
    <xf numFmtId="0" fontId="11" fillId="0" borderId="8" xfId="0" applyFont="1" applyBorder="1" applyAlignment="1">
      <alignment horizontal="justify" vertical="center" wrapText="1"/>
    </xf>
    <xf numFmtId="164" fontId="17" fillId="0" borderId="4" xfId="0" applyNumberFormat="1" applyFont="1" applyBorder="1" applyAlignment="1">
      <alignment horizont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xf numFmtId="1" fontId="2" fillId="0" borderId="1" xfId="0" applyNumberFormat="1" applyFont="1" applyBorder="1" applyAlignment="1">
      <alignment horizontal="center" vertical="center"/>
    </xf>
    <xf numFmtId="1" fontId="2" fillId="0" borderId="1" xfId="0" applyNumberFormat="1" applyFont="1" applyFill="1" applyBorder="1" applyAlignment="1">
      <alignment horizontal="center" vertical="center"/>
    </xf>
    <xf numFmtId="0" fontId="15" fillId="0" borderId="9" xfId="0" applyFont="1" applyFill="1" applyBorder="1"/>
    <xf numFmtId="0" fontId="10" fillId="0" borderId="2" xfId="1" applyFont="1" applyFill="1" applyBorder="1" applyAlignment="1">
      <alignment wrapText="1"/>
    </xf>
    <xf numFmtId="0" fontId="10" fillId="0" borderId="1" xfId="0" applyFont="1" applyFill="1" applyBorder="1" applyAlignment="1">
      <alignment horizontal="left"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5" fillId="0" borderId="4" xfId="0" applyFont="1" applyBorder="1"/>
    <xf numFmtId="0" fontId="17"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167" fontId="2" fillId="0" borderId="1" xfId="0" applyNumberFormat="1" applyFont="1" applyFill="1" applyBorder="1" applyAlignment="1">
      <alignment horizontal="center" vertical="center"/>
    </xf>
    <xf numFmtId="0" fontId="2" fillId="0" borderId="2"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2" fillId="0" borderId="2" xfId="0" applyFont="1" applyFill="1" applyBorder="1" applyAlignment="1">
      <alignment horizontal="center" vertical="center" wrapText="1"/>
    </xf>
    <xf numFmtId="1" fontId="2" fillId="0" borderId="2" xfId="0" applyNumberFormat="1" applyFont="1" applyFill="1" applyBorder="1" applyAlignment="1">
      <alignment horizontal="center" vertical="center"/>
    </xf>
    <xf numFmtId="164" fontId="2" fillId="0" borderId="2" xfId="0" applyNumberFormat="1" applyFont="1" applyFill="1" applyBorder="1"/>
    <xf numFmtId="0" fontId="20" fillId="0" borderId="0" xfId="0" applyFont="1"/>
    <xf numFmtId="0" fontId="21" fillId="0" borderId="1" xfId="1" applyFont="1" applyBorder="1" applyAlignment="1">
      <alignment horizontal="center" vertical="top"/>
    </xf>
    <xf numFmtId="0" fontId="21" fillId="0" borderId="1" xfId="1" applyFont="1" applyBorder="1" applyAlignment="1">
      <alignment horizontal="left" wrapText="1"/>
    </xf>
    <xf numFmtId="2" fontId="2" fillId="0" borderId="1" xfId="0" applyNumberFormat="1" applyFont="1" applyBorder="1" applyAlignment="1">
      <alignment horizontal="center" vertical="center" wrapText="1"/>
    </xf>
    <xf numFmtId="0" fontId="10" fillId="0" borderId="1" xfId="1" applyFont="1" applyBorder="1" applyAlignment="1">
      <alignment wrapText="1"/>
    </xf>
    <xf numFmtId="0" fontId="10" fillId="0" borderId="4" xfId="1" applyFont="1" applyBorder="1" applyAlignment="1">
      <alignment horizontal="center"/>
    </xf>
    <xf numFmtId="2" fontId="10" fillId="0" borderId="4" xfId="1" applyNumberFormat="1" applyFont="1" applyBorder="1" applyAlignment="1">
      <alignment horizontal="center"/>
    </xf>
    <xf numFmtId="0" fontId="10" fillId="0" borderId="18" xfId="1" applyFont="1" applyBorder="1" applyAlignment="1">
      <alignment wrapText="1"/>
    </xf>
    <xf numFmtId="2" fontId="10" fillId="0" borderId="1" xfId="1" applyNumberFormat="1" applyFont="1" applyBorder="1" applyAlignment="1">
      <alignment horizontal="center"/>
    </xf>
    <xf numFmtId="0" fontId="17" fillId="0" borderId="1" xfId="0" applyFont="1" applyBorder="1" applyAlignment="1">
      <alignment horizontal="left" vertical="center" wrapText="1"/>
    </xf>
    <xf numFmtId="0" fontId="17" fillId="0" borderId="1" xfId="0" applyFont="1" applyBorder="1" applyAlignment="1">
      <alignment horizontal="justify" vertical="center" wrapText="1"/>
    </xf>
    <xf numFmtId="2" fontId="10" fillId="0" borderId="9" xfId="1" applyNumberFormat="1" applyFont="1" applyBorder="1" applyAlignment="1">
      <alignment horizontal="center"/>
    </xf>
    <xf numFmtId="0" fontId="2" fillId="0" borderId="9" xfId="0" applyFont="1" applyBorder="1" applyAlignment="1">
      <alignment horizontal="justify" vertical="center" wrapText="1"/>
    </xf>
    <xf numFmtId="0" fontId="17" fillId="0" borderId="9" xfId="0" applyFont="1" applyBorder="1" applyAlignment="1">
      <alignment horizontal="justify" vertical="center" wrapText="1"/>
    </xf>
    <xf numFmtId="0" fontId="2" fillId="0" borderId="9" xfId="0" applyFont="1" applyBorder="1" applyAlignment="1">
      <alignment horizontal="center" vertical="center" wrapText="1"/>
    </xf>
    <xf numFmtId="1" fontId="2" fillId="0" borderId="9" xfId="0" applyNumberFormat="1" applyFont="1" applyBorder="1" applyAlignment="1">
      <alignment horizontal="center" vertical="center"/>
    </xf>
    <xf numFmtId="164" fontId="2" fillId="0" borderId="9" xfId="0" applyNumberFormat="1" applyFont="1" applyBorder="1"/>
    <xf numFmtId="0" fontId="9" fillId="0" borderId="0" xfId="1" applyFont="1" applyFill="1" applyAlignment="1">
      <alignment horizontal="center" wrapText="1"/>
    </xf>
    <xf numFmtId="0" fontId="9" fillId="0" borderId="0" xfId="1" applyFont="1" applyFill="1" applyBorder="1" applyAlignment="1">
      <alignment horizontal="center" vertical="top" wrapText="1"/>
    </xf>
    <xf numFmtId="0" fontId="6" fillId="0" borderId="1" xfId="0" applyFont="1" applyBorder="1" applyAlignment="1">
      <alignment horizontal="left" wrapText="1"/>
    </xf>
    <xf numFmtId="165" fontId="7" fillId="0" borderId="1" xfId="0" applyNumberFormat="1" applyFont="1" applyBorder="1" applyAlignment="1">
      <alignment horizontal="center" wrapText="1"/>
    </xf>
    <xf numFmtId="0" fontId="5" fillId="0" borderId="0" xfId="0" applyFont="1" applyBorder="1" applyAlignment="1">
      <alignment horizontal="left" wrapText="1"/>
    </xf>
    <xf numFmtId="0" fontId="6" fillId="0" borderId="1" xfId="0" applyFont="1" applyBorder="1" applyAlignment="1">
      <alignment horizontal="right" wrapText="1"/>
    </xf>
    <xf numFmtId="0" fontId="7" fillId="0" borderId="1" xfId="0" applyFont="1" applyBorder="1" applyAlignment="1">
      <alignment horizontal="right" wrapText="1"/>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2"/>
  <sheetViews>
    <sheetView tabSelected="1" workbookViewId="0">
      <pane ySplit="1" topLeftCell="A146" activePane="bottomLeft" state="frozen"/>
      <selection pane="bottomLeft" activeCell="J152" sqref="J152"/>
    </sheetView>
  </sheetViews>
  <sheetFormatPr defaultRowHeight="12.75" x14ac:dyDescent="0.2"/>
  <cols>
    <col min="1" max="1" width="8.140625" style="3" customWidth="1"/>
    <col min="2" max="2" width="2.140625" style="3" customWidth="1"/>
    <col min="3" max="3" width="49.140625" style="3" customWidth="1"/>
    <col min="4" max="4" width="17.85546875" style="3" customWidth="1"/>
    <col min="5" max="5" width="11.7109375" style="5" customWidth="1"/>
    <col min="6" max="6" width="9.140625" style="17"/>
    <col min="7" max="7" width="9.140625" style="20"/>
    <col min="8" max="8" width="12.85546875" style="20" customWidth="1"/>
    <col min="9" max="16384" width="9.140625" style="3"/>
  </cols>
  <sheetData>
    <row r="1" spans="1:8" ht="13.5" thickBot="1" x14ac:dyDescent="0.25">
      <c r="A1" s="11" t="s">
        <v>20</v>
      </c>
      <c r="B1" s="11"/>
      <c r="C1" s="11" t="s">
        <v>21</v>
      </c>
      <c r="D1" s="11" t="s">
        <v>23</v>
      </c>
      <c r="E1" s="12" t="s">
        <v>22</v>
      </c>
      <c r="F1" s="18" t="s">
        <v>24</v>
      </c>
      <c r="G1" s="21" t="s">
        <v>25</v>
      </c>
      <c r="H1" s="21" t="s">
        <v>26</v>
      </c>
    </row>
    <row r="2" spans="1:8" ht="6.75" customHeight="1" thickTop="1" x14ac:dyDescent="0.2">
      <c r="F2" s="27"/>
      <c r="G2" s="28"/>
      <c r="H2" s="28"/>
    </row>
    <row r="3" spans="1:8" ht="15.75" customHeight="1" x14ac:dyDescent="0.25">
      <c r="A3" s="157" t="s">
        <v>58</v>
      </c>
      <c r="B3" s="157"/>
      <c r="C3" s="157"/>
      <c r="D3" s="157"/>
      <c r="E3" s="157"/>
      <c r="F3" s="157"/>
      <c r="G3" s="157"/>
      <c r="H3" s="157"/>
    </row>
    <row r="4" spans="1:8" ht="15.75" x14ac:dyDescent="0.2">
      <c r="A4" s="158" t="s">
        <v>129</v>
      </c>
      <c r="B4" s="158"/>
      <c r="C4" s="158"/>
      <c r="D4" s="158"/>
      <c r="E4" s="158"/>
      <c r="F4" s="158"/>
      <c r="G4" s="158"/>
      <c r="H4" s="158"/>
    </row>
    <row r="5" spans="1:8" ht="4.5" customHeight="1" x14ac:dyDescent="0.2">
      <c r="F5" s="27"/>
      <c r="G5" s="28"/>
      <c r="H5" s="28"/>
    </row>
    <row r="6" spans="1:8" ht="15.75" customHeight="1" x14ac:dyDescent="0.25">
      <c r="A6" s="6" t="s">
        <v>28</v>
      </c>
    </row>
    <row r="7" spans="1:8" ht="13.5" thickBot="1" x14ac:dyDescent="0.25">
      <c r="A7" s="11" t="s">
        <v>20</v>
      </c>
      <c r="B7" s="11"/>
      <c r="C7" s="11" t="s">
        <v>21</v>
      </c>
      <c r="D7" s="11" t="s">
        <v>23</v>
      </c>
      <c r="E7" s="12" t="s">
        <v>22</v>
      </c>
      <c r="F7" s="18" t="s">
        <v>24</v>
      </c>
      <c r="G7" s="21" t="s">
        <v>25</v>
      </c>
      <c r="H7" s="21" t="s">
        <v>26</v>
      </c>
    </row>
    <row r="8" spans="1:8" ht="13.5" thickTop="1" x14ac:dyDescent="0.2">
      <c r="A8" s="9">
        <v>10202</v>
      </c>
      <c r="B8" s="9"/>
      <c r="C8" s="9" t="s">
        <v>1</v>
      </c>
      <c r="D8" s="9"/>
      <c r="E8" s="10" t="s">
        <v>0</v>
      </c>
      <c r="F8" s="59">
        <v>1</v>
      </c>
      <c r="G8" s="22"/>
      <c r="H8" s="22">
        <f t="shared" ref="H8:H15" si="0">G8*F8</f>
        <v>0</v>
      </c>
    </row>
    <row r="9" spans="1:8" x14ac:dyDescent="0.2">
      <c r="A9" s="9">
        <v>10203</v>
      </c>
      <c r="B9" s="9"/>
      <c r="C9" s="9" t="s">
        <v>2</v>
      </c>
      <c r="D9" s="9"/>
      <c r="E9" s="10" t="s">
        <v>0</v>
      </c>
      <c r="F9" s="59">
        <v>1</v>
      </c>
      <c r="G9" s="22"/>
      <c r="H9" s="22">
        <f t="shared" si="0"/>
        <v>0</v>
      </c>
    </row>
    <row r="10" spans="1:8" x14ac:dyDescent="0.2">
      <c r="A10" s="9">
        <v>10204</v>
      </c>
      <c r="B10" s="9"/>
      <c r="C10" s="9" t="s">
        <v>3</v>
      </c>
      <c r="D10" s="9"/>
      <c r="E10" s="10" t="s">
        <v>0</v>
      </c>
      <c r="F10" s="59">
        <v>1</v>
      </c>
      <c r="G10" s="22"/>
      <c r="H10" s="22">
        <f t="shared" si="0"/>
        <v>0</v>
      </c>
    </row>
    <row r="11" spans="1:8" x14ac:dyDescent="0.2">
      <c r="A11" s="9">
        <v>10206</v>
      </c>
      <c r="B11" s="9"/>
      <c r="C11" s="9" t="s">
        <v>4</v>
      </c>
      <c r="D11" s="9"/>
      <c r="E11" s="10" t="s">
        <v>0</v>
      </c>
      <c r="F11" s="59">
        <v>1</v>
      </c>
      <c r="G11" s="22"/>
      <c r="H11" s="22">
        <f t="shared" si="0"/>
        <v>0</v>
      </c>
    </row>
    <row r="12" spans="1:8" x14ac:dyDescent="0.2">
      <c r="A12" s="9">
        <v>10207</v>
      </c>
      <c r="B12" s="9"/>
      <c r="C12" s="9" t="s">
        <v>5</v>
      </c>
      <c r="D12" s="9"/>
      <c r="E12" s="10" t="s">
        <v>0</v>
      </c>
      <c r="F12" s="59">
        <v>1</v>
      </c>
      <c r="G12" s="22"/>
      <c r="H12" s="22">
        <f t="shared" si="0"/>
        <v>0</v>
      </c>
    </row>
    <row r="13" spans="1:8" x14ac:dyDescent="0.2">
      <c r="A13" s="9">
        <v>10208</v>
      </c>
      <c r="B13" s="9"/>
      <c r="C13" s="9" t="s">
        <v>6</v>
      </c>
      <c r="D13" s="9"/>
      <c r="E13" s="10" t="s">
        <v>0</v>
      </c>
      <c r="F13" s="59">
        <v>1</v>
      </c>
      <c r="G13" s="22"/>
      <c r="H13" s="22">
        <f t="shared" si="0"/>
        <v>0</v>
      </c>
    </row>
    <row r="14" spans="1:8" x14ac:dyDescent="0.2">
      <c r="A14" s="9">
        <v>10211</v>
      </c>
      <c r="B14" s="9"/>
      <c r="C14" s="9" t="s">
        <v>7</v>
      </c>
      <c r="D14" s="9"/>
      <c r="E14" s="10" t="s">
        <v>0</v>
      </c>
      <c r="F14" s="59">
        <v>1</v>
      </c>
      <c r="G14" s="22"/>
      <c r="H14" s="22">
        <f t="shared" si="0"/>
        <v>0</v>
      </c>
    </row>
    <row r="15" spans="1:8" ht="13.5" thickBot="1" x14ac:dyDescent="0.25">
      <c r="A15" s="15">
        <v>10212</v>
      </c>
      <c r="B15" s="15"/>
      <c r="C15" s="15" t="s">
        <v>8</v>
      </c>
      <c r="D15" s="15"/>
      <c r="E15" s="16" t="s">
        <v>0</v>
      </c>
      <c r="F15" s="60">
        <v>1</v>
      </c>
      <c r="G15" s="23"/>
      <c r="H15" s="23">
        <f t="shared" si="0"/>
        <v>0</v>
      </c>
    </row>
    <row r="16" spans="1:8" ht="13.5" thickTop="1" x14ac:dyDescent="0.2">
      <c r="A16" s="13"/>
      <c r="B16" s="13"/>
      <c r="C16" s="13"/>
      <c r="D16" s="13"/>
      <c r="E16" s="14"/>
      <c r="F16" s="19"/>
      <c r="G16" s="24" t="s">
        <v>29</v>
      </c>
      <c r="H16" s="25">
        <f>SUM(H8:H15)</f>
        <v>0</v>
      </c>
    </row>
    <row r="17" spans="1:8" ht="3.75" customHeight="1" x14ac:dyDescent="0.2">
      <c r="A17" s="1"/>
      <c r="B17" s="1"/>
      <c r="C17" s="1"/>
      <c r="D17" s="1"/>
      <c r="E17" s="2"/>
    </row>
    <row r="18" spans="1:8" ht="15.75" x14ac:dyDescent="0.25">
      <c r="A18" s="6" t="s">
        <v>47</v>
      </c>
    </row>
    <row r="19" spans="1:8" ht="13.5" thickBot="1" x14ac:dyDescent="0.25">
      <c r="A19" s="11" t="s">
        <v>20</v>
      </c>
      <c r="B19" s="11"/>
      <c r="C19" s="11" t="s">
        <v>21</v>
      </c>
      <c r="D19" s="11" t="s">
        <v>23</v>
      </c>
      <c r="E19" s="12" t="s">
        <v>22</v>
      </c>
      <c r="F19" s="18" t="s">
        <v>24</v>
      </c>
      <c r="G19" s="21" t="s">
        <v>25</v>
      </c>
      <c r="H19" s="21" t="s">
        <v>26</v>
      </c>
    </row>
    <row r="20" spans="1:8" ht="13.5" thickTop="1" x14ac:dyDescent="0.2">
      <c r="A20" s="13">
        <v>20208</v>
      </c>
      <c r="B20" s="43"/>
      <c r="C20" s="55" t="s">
        <v>59</v>
      </c>
      <c r="D20" s="45"/>
      <c r="E20" s="57" t="s">
        <v>12</v>
      </c>
      <c r="F20" s="57">
        <v>20</v>
      </c>
      <c r="G20" s="58"/>
      <c r="H20" s="58">
        <f>F20*G20</f>
        <v>0</v>
      </c>
    </row>
    <row r="21" spans="1:8" x14ac:dyDescent="0.2">
      <c r="A21" s="9">
        <v>20210</v>
      </c>
      <c r="B21" s="53"/>
      <c r="C21" s="56" t="s">
        <v>60</v>
      </c>
      <c r="D21" s="54"/>
      <c r="E21" s="49" t="s">
        <v>61</v>
      </c>
      <c r="F21" s="49">
        <v>10</v>
      </c>
      <c r="G21" s="50"/>
      <c r="H21" s="50">
        <f>F21*G21</f>
        <v>0</v>
      </c>
    </row>
    <row r="22" spans="1:8" x14ac:dyDescent="0.2">
      <c r="A22" s="9">
        <v>20318</v>
      </c>
      <c r="B22" s="53"/>
      <c r="C22" s="56" t="s">
        <v>62</v>
      </c>
      <c r="D22" s="54"/>
      <c r="E22" s="49" t="s">
        <v>63</v>
      </c>
      <c r="F22" s="49">
        <v>125</v>
      </c>
      <c r="G22" s="50"/>
      <c r="H22" s="50">
        <f>F22*G22</f>
        <v>0</v>
      </c>
    </row>
    <row r="23" spans="1:8" ht="13.5" thickBot="1" x14ac:dyDescent="0.25">
      <c r="A23" s="15">
        <v>20503</v>
      </c>
      <c r="B23" s="15"/>
      <c r="C23" s="15" t="s">
        <v>13</v>
      </c>
      <c r="D23" s="15"/>
      <c r="E23" s="16" t="s">
        <v>0</v>
      </c>
      <c r="F23" s="60">
        <v>1</v>
      </c>
      <c r="G23" s="23"/>
      <c r="H23" s="61">
        <f>F23*G23</f>
        <v>0</v>
      </c>
    </row>
    <row r="24" spans="1:8" ht="13.5" thickTop="1" x14ac:dyDescent="0.2">
      <c r="A24" s="13"/>
      <c r="B24" s="13"/>
      <c r="C24" s="13"/>
      <c r="D24" s="13"/>
      <c r="E24" s="14"/>
      <c r="F24" s="19"/>
      <c r="G24" s="24" t="s">
        <v>29</v>
      </c>
      <c r="H24" s="25">
        <f>SUM(H20:H23)</f>
        <v>0</v>
      </c>
    </row>
    <row r="25" spans="1:8" ht="3" customHeight="1" x14ac:dyDescent="0.2">
      <c r="A25" s="1"/>
      <c r="B25" s="1"/>
      <c r="C25" s="1"/>
      <c r="D25" s="1"/>
      <c r="E25" s="2"/>
    </row>
    <row r="26" spans="1:8" ht="15.75" x14ac:dyDescent="0.25">
      <c r="A26" s="6" t="s">
        <v>46</v>
      </c>
    </row>
    <row r="27" spans="1:8" ht="13.5" thickBot="1" x14ac:dyDescent="0.25">
      <c r="A27" s="11" t="s">
        <v>20</v>
      </c>
      <c r="B27" s="11"/>
      <c r="C27" s="11" t="s">
        <v>21</v>
      </c>
      <c r="D27" s="11" t="s">
        <v>23</v>
      </c>
      <c r="E27" s="12" t="s">
        <v>22</v>
      </c>
      <c r="F27" s="18" t="s">
        <v>24</v>
      </c>
      <c r="G27" s="21" t="s">
        <v>25</v>
      </c>
      <c r="H27" s="21" t="s">
        <v>26</v>
      </c>
    </row>
    <row r="28" spans="1:8" ht="26.25" thickTop="1" x14ac:dyDescent="0.2">
      <c r="A28" s="13">
        <v>30101</v>
      </c>
      <c r="B28" s="13"/>
      <c r="C28" s="63" t="s">
        <v>64</v>
      </c>
      <c r="D28" s="13"/>
      <c r="E28" s="14" t="s">
        <v>19</v>
      </c>
      <c r="F28" s="64">
        <v>3020</v>
      </c>
      <c r="G28" s="65"/>
      <c r="H28" s="65">
        <f>F28*G28</f>
        <v>0</v>
      </c>
    </row>
    <row r="29" spans="1:8" ht="25.5" x14ac:dyDescent="0.2">
      <c r="A29" s="9">
        <v>30103</v>
      </c>
      <c r="B29" s="9"/>
      <c r="C29" s="56" t="s">
        <v>65</v>
      </c>
      <c r="D29" s="66"/>
      <c r="E29" s="67" t="s">
        <v>66</v>
      </c>
      <c r="F29" s="49">
        <v>110</v>
      </c>
      <c r="G29" s="50"/>
      <c r="H29" s="50">
        <f>F29*G29</f>
        <v>0</v>
      </c>
    </row>
    <row r="30" spans="1:8" ht="38.25" x14ac:dyDescent="0.2">
      <c r="A30" s="9">
        <v>30402</v>
      </c>
      <c r="B30" s="9"/>
      <c r="C30" s="56" t="s">
        <v>67</v>
      </c>
      <c r="D30" s="66"/>
      <c r="E30" s="67" t="s">
        <v>66</v>
      </c>
      <c r="F30" s="49">
        <v>3700</v>
      </c>
      <c r="G30" s="50"/>
      <c r="H30" s="50">
        <f>F30*G30</f>
        <v>0</v>
      </c>
    </row>
    <row r="31" spans="1:8" ht="26.25" thickBot="1" x14ac:dyDescent="0.25">
      <c r="A31" s="68">
        <v>30604</v>
      </c>
      <c r="B31" s="68"/>
      <c r="C31" s="126" t="s">
        <v>68</v>
      </c>
      <c r="D31" s="128"/>
      <c r="E31" s="129" t="s">
        <v>69</v>
      </c>
      <c r="F31" s="113">
        <v>6170</v>
      </c>
      <c r="G31" s="61"/>
      <c r="H31" s="61">
        <f>F31*G31</f>
        <v>0</v>
      </c>
    </row>
    <row r="32" spans="1:8" ht="13.5" thickTop="1" x14ac:dyDescent="0.2">
      <c r="A32" s="13"/>
      <c r="B32" s="13"/>
      <c r="C32" s="13"/>
      <c r="D32" s="13"/>
      <c r="E32" s="14"/>
      <c r="F32" s="19"/>
      <c r="G32" s="24" t="s">
        <v>29</v>
      </c>
      <c r="H32" s="25">
        <f>SUM(H28:H31)</f>
        <v>0</v>
      </c>
    </row>
    <row r="33" spans="1:8" ht="3.75" customHeight="1" x14ac:dyDescent="0.2">
      <c r="A33" s="1"/>
      <c r="B33" s="1"/>
      <c r="C33" s="1"/>
      <c r="D33" s="1"/>
      <c r="E33" s="2"/>
      <c r="G33" s="39"/>
      <c r="H33" s="40"/>
    </row>
    <row r="34" spans="1:8" ht="15.75" x14ac:dyDescent="0.25">
      <c r="A34" s="6" t="s">
        <v>45</v>
      </c>
      <c r="B34" s="1"/>
      <c r="C34" s="1"/>
      <c r="D34" s="1"/>
      <c r="E34" s="2"/>
    </row>
    <row r="35" spans="1:8" ht="13.5" thickBot="1" x14ac:dyDescent="0.25">
      <c r="A35" s="11" t="s">
        <v>20</v>
      </c>
      <c r="B35" s="11"/>
      <c r="C35" s="11" t="s">
        <v>21</v>
      </c>
      <c r="D35" s="11" t="s">
        <v>23</v>
      </c>
      <c r="E35" s="12" t="s">
        <v>22</v>
      </c>
      <c r="F35" s="18" t="s">
        <v>24</v>
      </c>
      <c r="G35" s="21" t="s">
        <v>25</v>
      </c>
      <c r="H35" s="21" t="s">
        <v>26</v>
      </c>
    </row>
    <row r="36" spans="1:8" ht="51.75" thickTop="1" x14ac:dyDescent="0.2">
      <c r="A36" s="76"/>
      <c r="B36" s="77"/>
      <c r="C36" s="44" t="s">
        <v>73</v>
      </c>
      <c r="D36" s="78"/>
      <c r="E36" s="57" t="s">
        <v>14</v>
      </c>
      <c r="F36" s="57">
        <v>260</v>
      </c>
      <c r="G36" s="58"/>
      <c r="H36" s="58">
        <f>F36*G36</f>
        <v>0</v>
      </c>
    </row>
    <row r="37" spans="1:8" ht="25.5" x14ac:dyDescent="0.2">
      <c r="A37" s="62"/>
      <c r="B37" s="74"/>
      <c r="C37" s="71" t="s">
        <v>145</v>
      </c>
      <c r="D37" s="75"/>
      <c r="E37" s="49" t="s">
        <v>12</v>
      </c>
      <c r="F37" s="49">
        <v>1</v>
      </c>
      <c r="G37" s="50"/>
      <c r="H37" s="50">
        <f>F37*G37</f>
        <v>0</v>
      </c>
    </row>
    <row r="38" spans="1:8" ht="25.5" x14ac:dyDescent="0.2">
      <c r="A38" s="62"/>
      <c r="B38" s="74"/>
      <c r="C38" s="79" t="s">
        <v>74</v>
      </c>
      <c r="D38" s="82"/>
      <c r="E38" s="49"/>
      <c r="F38" s="49"/>
      <c r="G38" s="50"/>
      <c r="H38" s="50"/>
    </row>
    <row r="39" spans="1:8" ht="25.5" x14ac:dyDescent="0.2">
      <c r="A39" s="52">
        <v>40508</v>
      </c>
      <c r="B39" s="74"/>
      <c r="C39" s="80" t="s">
        <v>75</v>
      </c>
      <c r="D39" s="82"/>
      <c r="E39" s="49" t="s">
        <v>61</v>
      </c>
      <c r="F39" s="49">
        <v>3780</v>
      </c>
      <c r="G39" s="50"/>
      <c r="H39" s="50">
        <f t="shared" ref="H39:H44" si="1">F39*G39</f>
        <v>0</v>
      </c>
    </row>
    <row r="40" spans="1:8" ht="25.5" x14ac:dyDescent="0.2">
      <c r="A40" s="52">
        <v>40501</v>
      </c>
      <c r="B40" s="74"/>
      <c r="C40" s="80" t="s">
        <v>76</v>
      </c>
      <c r="D40" s="82"/>
      <c r="E40" s="49" t="s">
        <v>61</v>
      </c>
      <c r="F40" s="49">
        <v>3780</v>
      </c>
      <c r="G40" s="50"/>
      <c r="H40" s="50">
        <f t="shared" si="1"/>
        <v>0</v>
      </c>
    </row>
    <row r="41" spans="1:8" ht="38.25" x14ac:dyDescent="0.2">
      <c r="A41" s="52">
        <v>40501</v>
      </c>
      <c r="B41" s="74"/>
      <c r="C41" s="80" t="s">
        <v>77</v>
      </c>
      <c r="D41" s="82"/>
      <c r="E41" s="49" t="s">
        <v>61</v>
      </c>
      <c r="F41" s="49">
        <v>3780</v>
      </c>
      <c r="G41" s="50"/>
      <c r="H41" s="50">
        <f t="shared" si="1"/>
        <v>0</v>
      </c>
    </row>
    <row r="42" spans="1:8" ht="38.25" x14ac:dyDescent="0.2">
      <c r="A42" s="52">
        <v>40504</v>
      </c>
      <c r="B42" s="74"/>
      <c r="C42" s="80" t="s">
        <v>78</v>
      </c>
      <c r="D42" s="82"/>
      <c r="E42" s="49" t="s">
        <v>61</v>
      </c>
      <c r="F42" s="49">
        <v>3780</v>
      </c>
      <c r="G42" s="50"/>
      <c r="H42" s="50">
        <f t="shared" si="1"/>
        <v>0</v>
      </c>
    </row>
    <row r="43" spans="1:8" ht="38.25" x14ac:dyDescent="0.2">
      <c r="A43" s="62"/>
      <c r="B43" s="74"/>
      <c r="C43" s="80" t="s">
        <v>95</v>
      </c>
      <c r="D43" s="82"/>
      <c r="E43" s="49" t="s">
        <v>61</v>
      </c>
      <c r="F43" s="49">
        <v>3780</v>
      </c>
      <c r="G43" s="50"/>
      <c r="H43" s="50">
        <f t="shared" si="1"/>
        <v>0</v>
      </c>
    </row>
    <row r="44" spans="1:8" ht="38.25" x14ac:dyDescent="0.2">
      <c r="A44" s="62"/>
      <c r="B44" s="74"/>
      <c r="C44" s="80" t="s">
        <v>79</v>
      </c>
      <c r="D44" s="82"/>
      <c r="E44" s="49" t="s">
        <v>61</v>
      </c>
      <c r="F44" s="49">
        <v>3780</v>
      </c>
      <c r="G44" s="50"/>
      <c r="H44" s="50">
        <f t="shared" si="1"/>
        <v>0</v>
      </c>
    </row>
    <row r="45" spans="1:8" ht="25.5" x14ac:dyDescent="0.2">
      <c r="A45" s="62"/>
      <c r="B45" s="74"/>
      <c r="C45" s="81" t="s">
        <v>157</v>
      </c>
      <c r="D45" s="75"/>
      <c r="E45" s="46"/>
      <c r="F45" s="47"/>
      <c r="G45" s="48"/>
      <c r="H45" s="48"/>
    </row>
    <row r="46" spans="1:8" ht="25.5" x14ac:dyDescent="0.2">
      <c r="A46" s="52">
        <v>40508</v>
      </c>
      <c r="B46" s="74"/>
      <c r="C46" s="56" t="s">
        <v>75</v>
      </c>
      <c r="D46" s="75"/>
      <c r="E46" s="49" t="s">
        <v>61</v>
      </c>
      <c r="F46" s="49">
        <v>1500</v>
      </c>
      <c r="G46" s="50"/>
      <c r="H46" s="50">
        <f>F46*G46</f>
        <v>0</v>
      </c>
    </row>
    <row r="47" spans="1:8" ht="25.5" x14ac:dyDescent="0.2">
      <c r="A47" s="52">
        <v>40501</v>
      </c>
      <c r="B47" s="74"/>
      <c r="C47" s="56" t="s">
        <v>76</v>
      </c>
      <c r="D47" s="75"/>
      <c r="E47" s="49" t="s">
        <v>61</v>
      </c>
      <c r="F47" s="49">
        <v>1500</v>
      </c>
      <c r="G47" s="50"/>
      <c r="H47" s="50">
        <f>F47*G47</f>
        <v>0</v>
      </c>
    </row>
    <row r="48" spans="1:8" ht="38.25" x14ac:dyDescent="0.2">
      <c r="A48" s="52">
        <v>40501</v>
      </c>
      <c r="B48" s="74"/>
      <c r="C48" s="56" t="s">
        <v>77</v>
      </c>
      <c r="D48" s="75"/>
      <c r="E48" s="49" t="s">
        <v>61</v>
      </c>
      <c r="F48" s="49">
        <v>1500</v>
      </c>
      <c r="G48" s="50"/>
      <c r="H48" s="50">
        <f>F48*G48</f>
        <v>0</v>
      </c>
    </row>
    <row r="49" spans="1:8" ht="25.5" x14ac:dyDescent="0.2">
      <c r="A49" s="52">
        <v>43006</v>
      </c>
      <c r="B49" s="74"/>
      <c r="C49" s="56" t="s">
        <v>80</v>
      </c>
      <c r="D49" s="75"/>
      <c r="E49" s="49" t="s">
        <v>61</v>
      </c>
      <c r="F49" s="49">
        <v>1500</v>
      </c>
      <c r="G49" s="50"/>
      <c r="H49" s="50">
        <f>F49*G49</f>
        <v>0</v>
      </c>
    </row>
    <row r="50" spans="1:8" ht="38.25" x14ac:dyDescent="0.2">
      <c r="A50" s="62"/>
      <c r="B50" s="74"/>
      <c r="C50" s="56" t="s">
        <v>158</v>
      </c>
      <c r="D50" s="75"/>
      <c r="E50" s="49" t="s">
        <v>61</v>
      </c>
      <c r="F50" s="49">
        <v>1500</v>
      </c>
      <c r="G50" s="50"/>
      <c r="H50" s="50">
        <f>F50*G50</f>
        <v>0</v>
      </c>
    </row>
    <row r="51" spans="1:8" ht="25.5" x14ac:dyDescent="0.2">
      <c r="A51" s="62"/>
      <c r="B51" s="74"/>
      <c r="C51" s="56" t="s">
        <v>117</v>
      </c>
      <c r="D51" s="75"/>
      <c r="E51" s="49" t="s">
        <v>14</v>
      </c>
      <c r="F51" s="49">
        <v>1480</v>
      </c>
      <c r="G51" s="49"/>
      <c r="H51" s="50">
        <f t="shared" ref="H51" si="2">F51*G51</f>
        <v>0</v>
      </c>
    </row>
    <row r="52" spans="1:8" x14ac:dyDescent="0.2">
      <c r="A52" s="62"/>
      <c r="B52" s="74"/>
      <c r="C52" s="109" t="s">
        <v>81</v>
      </c>
      <c r="D52" s="75"/>
      <c r="E52" s="96"/>
      <c r="F52" s="93"/>
      <c r="G52" s="94"/>
      <c r="H52" s="94"/>
    </row>
    <row r="53" spans="1:8" ht="25.5" x14ac:dyDescent="0.2">
      <c r="A53" s="52">
        <v>40508</v>
      </c>
      <c r="B53" s="74"/>
      <c r="C53" s="56" t="s">
        <v>75</v>
      </c>
      <c r="D53" s="75"/>
      <c r="E53" s="49" t="s">
        <v>61</v>
      </c>
      <c r="F53" s="49">
        <v>74</v>
      </c>
      <c r="G53" s="50"/>
      <c r="H53" s="50">
        <f>F53*G53</f>
        <v>0</v>
      </c>
    </row>
    <row r="54" spans="1:8" ht="25.5" x14ac:dyDescent="0.2">
      <c r="A54" s="52">
        <v>40501</v>
      </c>
      <c r="B54" s="74"/>
      <c r="C54" s="56" t="s">
        <v>82</v>
      </c>
      <c r="D54" s="75"/>
      <c r="E54" s="49" t="s">
        <v>61</v>
      </c>
      <c r="F54" s="49">
        <v>74</v>
      </c>
      <c r="G54" s="50"/>
      <c r="H54" s="50">
        <f>F54*G54</f>
        <v>0</v>
      </c>
    </row>
    <row r="55" spans="1:8" ht="38.25" x14ac:dyDescent="0.2">
      <c r="A55" s="52">
        <v>40501</v>
      </c>
      <c r="B55" s="74"/>
      <c r="C55" s="56" t="s">
        <v>77</v>
      </c>
      <c r="D55" s="75"/>
      <c r="E55" s="49" t="s">
        <v>61</v>
      </c>
      <c r="F55" s="49">
        <v>74</v>
      </c>
      <c r="G55" s="50"/>
      <c r="H55" s="50">
        <f>F55*G55</f>
        <v>0</v>
      </c>
    </row>
    <row r="56" spans="1:8" x14ac:dyDescent="0.2">
      <c r="A56" s="83">
        <v>50106</v>
      </c>
      <c r="B56" s="74"/>
      <c r="C56" s="56" t="s">
        <v>83</v>
      </c>
      <c r="D56" s="75"/>
      <c r="E56" s="49" t="s">
        <v>61</v>
      </c>
      <c r="F56" s="49">
        <v>90</v>
      </c>
      <c r="G56" s="50"/>
      <c r="H56" s="50">
        <f>F56*G56</f>
        <v>0</v>
      </c>
    </row>
    <row r="57" spans="1:8" ht="25.5" x14ac:dyDescent="0.2">
      <c r="A57" s="62"/>
      <c r="B57" s="74"/>
      <c r="C57" s="56" t="s">
        <v>84</v>
      </c>
      <c r="D57" s="75"/>
      <c r="E57" s="49" t="s">
        <v>61</v>
      </c>
      <c r="F57" s="49">
        <v>74</v>
      </c>
      <c r="G57" s="50"/>
      <c r="H57" s="50">
        <f>F57*G57</f>
        <v>0</v>
      </c>
    </row>
    <row r="58" spans="1:8" ht="25.5" x14ac:dyDescent="0.2">
      <c r="A58" s="62"/>
      <c r="B58" s="74"/>
      <c r="C58" s="81" t="s">
        <v>85</v>
      </c>
      <c r="D58" s="75"/>
      <c r="E58" s="46"/>
      <c r="F58" s="47"/>
      <c r="G58" s="48"/>
      <c r="H58" s="48"/>
    </row>
    <row r="59" spans="1:8" ht="25.5" x14ac:dyDescent="0.2">
      <c r="A59" s="52">
        <v>40508</v>
      </c>
      <c r="B59" s="74"/>
      <c r="C59" s="56" t="s">
        <v>75</v>
      </c>
      <c r="D59" s="75"/>
      <c r="E59" s="49" t="s">
        <v>61</v>
      </c>
      <c r="F59" s="49">
        <v>120</v>
      </c>
      <c r="G59" s="50"/>
      <c r="H59" s="50">
        <f>F59*G59</f>
        <v>0</v>
      </c>
    </row>
    <row r="60" spans="1:8" ht="25.5" x14ac:dyDescent="0.2">
      <c r="A60" s="52">
        <v>40501</v>
      </c>
      <c r="B60" s="74"/>
      <c r="C60" s="56" t="s">
        <v>76</v>
      </c>
      <c r="D60" s="75"/>
      <c r="E60" s="49" t="s">
        <v>61</v>
      </c>
      <c r="F60" s="49">
        <v>120</v>
      </c>
      <c r="G60" s="50"/>
      <c r="H60" s="50">
        <f>F60*G60</f>
        <v>0</v>
      </c>
    </row>
    <row r="61" spans="1:8" ht="38.25" x14ac:dyDescent="0.2">
      <c r="A61" s="52">
        <v>40501</v>
      </c>
      <c r="B61" s="74"/>
      <c r="C61" s="56" t="s">
        <v>77</v>
      </c>
      <c r="D61" s="75"/>
      <c r="E61" s="49" t="s">
        <v>61</v>
      </c>
      <c r="F61" s="49">
        <v>120</v>
      </c>
      <c r="G61" s="50"/>
      <c r="H61" s="50">
        <f>F61*G61</f>
        <v>0</v>
      </c>
    </row>
    <row r="62" spans="1:8" ht="25.5" x14ac:dyDescent="0.2">
      <c r="A62" s="52">
        <v>40504</v>
      </c>
      <c r="B62" s="74"/>
      <c r="C62" s="56" t="s">
        <v>86</v>
      </c>
      <c r="D62" s="75"/>
      <c r="E62" s="49" t="s">
        <v>61</v>
      </c>
      <c r="F62" s="49">
        <v>120</v>
      </c>
      <c r="G62" s="50"/>
      <c r="H62" s="50">
        <f>F62*G62</f>
        <v>0</v>
      </c>
    </row>
    <row r="63" spans="1:8" ht="25.5" x14ac:dyDescent="0.2">
      <c r="A63" s="52">
        <v>45004</v>
      </c>
      <c r="B63" s="74"/>
      <c r="C63" s="56" t="s">
        <v>87</v>
      </c>
      <c r="D63" s="75"/>
      <c r="E63" s="49" t="s">
        <v>61</v>
      </c>
      <c r="F63" s="49">
        <v>120</v>
      </c>
      <c r="G63" s="50"/>
      <c r="H63" s="50">
        <f>F63*G63</f>
        <v>0</v>
      </c>
    </row>
    <row r="64" spans="1:8" ht="25.5" x14ac:dyDescent="0.2">
      <c r="A64" s="62"/>
      <c r="B64" s="74"/>
      <c r="C64" s="81" t="s">
        <v>88</v>
      </c>
      <c r="D64" s="75"/>
      <c r="E64" s="46"/>
      <c r="F64" s="47"/>
      <c r="G64" s="48"/>
      <c r="H64" s="48"/>
    </row>
    <row r="65" spans="1:8" ht="25.5" x14ac:dyDescent="0.2">
      <c r="A65" s="52">
        <v>40501</v>
      </c>
      <c r="B65" s="74"/>
      <c r="C65" s="56" t="s">
        <v>89</v>
      </c>
      <c r="D65" s="75"/>
      <c r="E65" s="49" t="s">
        <v>61</v>
      </c>
      <c r="F65" s="49">
        <v>110</v>
      </c>
      <c r="G65" s="50"/>
      <c r="H65" s="50">
        <f>F65*G65</f>
        <v>0</v>
      </c>
    </row>
    <row r="66" spans="1:8" ht="38.25" x14ac:dyDescent="0.2">
      <c r="A66" s="52">
        <v>40501</v>
      </c>
      <c r="B66" s="74"/>
      <c r="C66" s="56" t="s">
        <v>77</v>
      </c>
      <c r="D66" s="75"/>
      <c r="E66" s="49" t="s">
        <v>61</v>
      </c>
      <c r="F66" s="49">
        <v>110</v>
      </c>
      <c r="G66" s="50"/>
      <c r="H66" s="50">
        <f>F66*G66</f>
        <v>0</v>
      </c>
    </row>
    <row r="67" spans="1:8" ht="25.5" x14ac:dyDescent="0.2">
      <c r="A67" s="62"/>
      <c r="B67" s="74"/>
      <c r="C67" s="56" t="s">
        <v>90</v>
      </c>
      <c r="D67" s="75"/>
      <c r="E67" s="49" t="s">
        <v>61</v>
      </c>
      <c r="F67" s="49">
        <v>110</v>
      </c>
      <c r="G67" s="50"/>
      <c r="H67" s="50">
        <f>F67*G67</f>
        <v>0</v>
      </c>
    </row>
    <row r="68" spans="1:8" ht="25.5" x14ac:dyDescent="0.2">
      <c r="A68" s="62"/>
      <c r="B68" s="74"/>
      <c r="C68" s="81" t="s">
        <v>91</v>
      </c>
      <c r="D68" s="75"/>
      <c r="E68" s="46"/>
      <c r="F68" s="47"/>
      <c r="G68" s="48"/>
      <c r="H68" s="48"/>
    </row>
    <row r="69" spans="1:8" x14ac:dyDescent="0.2">
      <c r="A69" s="84">
        <v>50106</v>
      </c>
      <c r="B69" s="74"/>
      <c r="C69" s="56" t="s">
        <v>92</v>
      </c>
      <c r="D69" s="75"/>
      <c r="E69" s="49" t="s">
        <v>61</v>
      </c>
      <c r="F69" s="49">
        <v>110</v>
      </c>
      <c r="G69" s="50"/>
      <c r="H69" s="50">
        <f>F69*G69</f>
        <v>0</v>
      </c>
    </row>
    <row r="70" spans="1:8" ht="25.5" x14ac:dyDescent="0.2">
      <c r="A70" s="62"/>
      <c r="B70" s="74"/>
      <c r="C70" s="56" t="s">
        <v>90</v>
      </c>
      <c r="D70" s="75"/>
      <c r="E70" s="49" t="s">
        <v>61</v>
      </c>
      <c r="F70" s="49">
        <v>90</v>
      </c>
      <c r="G70" s="50"/>
      <c r="H70" s="50">
        <f>F70*G70</f>
        <v>0</v>
      </c>
    </row>
    <row r="71" spans="1:8" ht="25.5" x14ac:dyDescent="0.2">
      <c r="A71" s="62"/>
      <c r="B71" s="74"/>
      <c r="C71" s="81" t="s">
        <v>93</v>
      </c>
      <c r="D71" s="75"/>
      <c r="E71" s="46"/>
      <c r="F71" s="47"/>
      <c r="G71" s="48"/>
      <c r="H71" s="48"/>
    </row>
    <row r="72" spans="1:8" ht="38.25" x14ac:dyDescent="0.2">
      <c r="A72" s="52">
        <v>40511</v>
      </c>
      <c r="B72" s="74"/>
      <c r="C72" s="56" t="s">
        <v>94</v>
      </c>
      <c r="D72" s="75"/>
      <c r="E72" s="49" t="s">
        <v>61</v>
      </c>
      <c r="F72" s="49">
        <v>65</v>
      </c>
      <c r="G72" s="50"/>
      <c r="H72" s="50">
        <f>F72*G72</f>
        <v>0</v>
      </c>
    </row>
    <row r="73" spans="1:8" ht="25.5" x14ac:dyDescent="0.2">
      <c r="A73" s="9">
        <v>45001</v>
      </c>
      <c r="B73" s="53"/>
      <c r="C73" s="71" t="s">
        <v>70</v>
      </c>
      <c r="D73" s="69"/>
      <c r="E73" s="10" t="s">
        <v>11</v>
      </c>
      <c r="F73" s="72">
        <v>880</v>
      </c>
      <c r="G73" s="73"/>
      <c r="H73" s="73">
        <f>F73*G73</f>
        <v>0</v>
      </c>
    </row>
    <row r="74" spans="1:8" ht="25.5" x14ac:dyDescent="0.2">
      <c r="A74" s="42">
        <v>45001</v>
      </c>
      <c r="B74" s="53"/>
      <c r="C74" s="71" t="s">
        <v>72</v>
      </c>
      <c r="D74" s="69"/>
      <c r="E74" s="41" t="s">
        <v>11</v>
      </c>
      <c r="F74" s="72">
        <v>40</v>
      </c>
      <c r="G74" s="73"/>
      <c r="H74" s="73">
        <f>F74*G74</f>
        <v>0</v>
      </c>
    </row>
    <row r="75" spans="1:8" ht="26.25" thickBot="1" x14ac:dyDescent="0.25">
      <c r="A75" s="15">
        <v>45002</v>
      </c>
      <c r="B75" s="85"/>
      <c r="C75" s="86" t="s">
        <v>71</v>
      </c>
      <c r="D75" s="87"/>
      <c r="E75" s="16" t="s">
        <v>11</v>
      </c>
      <c r="F75" s="88">
        <v>40</v>
      </c>
      <c r="G75" s="89"/>
      <c r="H75" s="89">
        <f>F75*G75</f>
        <v>0</v>
      </c>
    </row>
    <row r="76" spans="1:8" ht="13.5" thickTop="1" x14ac:dyDescent="0.2">
      <c r="A76" s="13"/>
      <c r="B76" s="13"/>
      <c r="C76" s="13"/>
      <c r="D76" s="13"/>
      <c r="E76" s="14"/>
      <c r="F76" s="19"/>
      <c r="G76" s="24" t="s">
        <v>29</v>
      </c>
      <c r="H76" s="25">
        <f>SUM(H36:H75)</f>
        <v>0</v>
      </c>
    </row>
    <row r="77" spans="1:8" ht="3.75" customHeight="1" x14ac:dyDescent="0.2">
      <c r="A77" s="1"/>
      <c r="B77" s="1"/>
      <c r="C77" s="4"/>
      <c r="D77" s="4"/>
      <c r="E77" s="2"/>
    </row>
    <row r="78" spans="1:8" ht="15.75" x14ac:dyDescent="0.25">
      <c r="A78" s="6" t="s">
        <v>44</v>
      </c>
      <c r="B78" s="1"/>
      <c r="C78" s="4"/>
      <c r="D78" s="4"/>
      <c r="E78" s="2"/>
    </row>
    <row r="79" spans="1:8" ht="13.5" thickBot="1" x14ac:dyDescent="0.25">
      <c r="A79" s="11" t="s">
        <v>20</v>
      </c>
      <c r="B79" s="11"/>
      <c r="C79" s="11" t="s">
        <v>21</v>
      </c>
      <c r="D79" s="11" t="s">
        <v>23</v>
      </c>
      <c r="E79" s="12" t="s">
        <v>22</v>
      </c>
      <c r="F79" s="18" t="s">
        <v>24</v>
      </c>
      <c r="G79" s="21" t="s">
        <v>25</v>
      </c>
      <c r="H79" s="21" t="s">
        <v>26</v>
      </c>
    </row>
    <row r="80" spans="1:8" ht="13.5" thickTop="1" x14ac:dyDescent="0.2">
      <c r="A80" s="76"/>
      <c r="B80" s="76"/>
      <c r="C80" s="81" t="s">
        <v>101</v>
      </c>
      <c r="D80" s="76"/>
      <c r="E80" s="92"/>
      <c r="F80" s="93"/>
      <c r="G80" s="94"/>
      <c r="H80" s="94"/>
    </row>
    <row r="81" spans="1:8" ht="38.25" x14ac:dyDescent="0.2">
      <c r="A81" s="52">
        <v>50101</v>
      </c>
      <c r="B81" s="52"/>
      <c r="C81" s="127" t="s">
        <v>96</v>
      </c>
      <c r="D81" s="52"/>
      <c r="E81" s="51" t="s">
        <v>11</v>
      </c>
      <c r="F81" s="72">
        <v>640</v>
      </c>
      <c r="G81" s="73"/>
      <c r="H81" s="73">
        <f>F81*G81</f>
        <v>0</v>
      </c>
    </row>
    <row r="82" spans="1:8" ht="51" x14ac:dyDescent="0.2">
      <c r="A82" s="9">
        <v>50201</v>
      </c>
      <c r="B82" s="9"/>
      <c r="C82" s="127" t="s">
        <v>97</v>
      </c>
      <c r="D82" s="9"/>
      <c r="E82" s="90" t="s">
        <v>10</v>
      </c>
      <c r="F82" s="72">
        <v>11</v>
      </c>
      <c r="G82" s="73"/>
      <c r="H82" s="73">
        <f>F82*G82</f>
        <v>0</v>
      </c>
    </row>
    <row r="83" spans="1:8" ht="25.5" x14ac:dyDescent="0.2">
      <c r="A83" s="52"/>
      <c r="B83" s="52"/>
      <c r="C83" s="130" t="s">
        <v>98</v>
      </c>
      <c r="D83" s="52"/>
      <c r="E83" s="90" t="s">
        <v>99</v>
      </c>
      <c r="F83" s="72">
        <v>1</v>
      </c>
      <c r="G83" s="73"/>
      <c r="H83" s="73">
        <f>F83*G83</f>
        <v>0</v>
      </c>
    </row>
    <row r="84" spans="1:8" ht="38.25" x14ac:dyDescent="0.2">
      <c r="A84" s="91"/>
      <c r="B84" s="91"/>
      <c r="C84" s="127" t="s">
        <v>100</v>
      </c>
      <c r="D84" s="91"/>
      <c r="E84" s="72" t="s">
        <v>9</v>
      </c>
      <c r="F84" s="72">
        <v>1</v>
      </c>
      <c r="G84" s="73"/>
      <c r="H84" s="73">
        <f>F84*G84</f>
        <v>0</v>
      </c>
    </row>
    <row r="85" spans="1:8" x14ac:dyDescent="0.2">
      <c r="A85" s="95"/>
      <c r="B85" s="95"/>
      <c r="C85" s="81" t="s">
        <v>102</v>
      </c>
      <c r="D85" s="95"/>
      <c r="E85" s="64"/>
      <c r="F85" s="64"/>
      <c r="G85" s="65"/>
      <c r="H85" s="65"/>
    </row>
    <row r="86" spans="1:8" ht="153.75" thickBot="1" x14ac:dyDescent="0.25">
      <c r="A86" s="15">
        <v>50702</v>
      </c>
      <c r="B86" s="15"/>
      <c r="C86" s="15" t="s">
        <v>154</v>
      </c>
      <c r="D86" s="15"/>
      <c r="E86" s="16" t="s">
        <v>99</v>
      </c>
      <c r="F86" s="101">
        <v>1</v>
      </c>
      <c r="G86" s="89"/>
      <c r="H86" s="89">
        <f>F86*G86</f>
        <v>0</v>
      </c>
    </row>
    <row r="87" spans="1:8" ht="13.5" thickTop="1" x14ac:dyDescent="0.2">
      <c r="A87" s="13"/>
      <c r="B87" s="13"/>
      <c r="C87" s="13"/>
      <c r="D87" s="13"/>
      <c r="E87" s="14"/>
      <c r="F87" s="19"/>
      <c r="G87" s="24" t="s">
        <v>29</v>
      </c>
      <c r="H87" s="25">
        <f>SUM(H81:H86)</f>
        <v>0</v>
      </c>
    </row>
    <row r="88" spans="1:8" ht="4.5" customHeight="1" x14ac:dyDescent="0.2">
      <c r="A88" s="1"/>
      <c r="B88" s="1"/>
      <c r="C88" s="1"/>
      <c r="D88" s="1"/>
      <c r="E88" s="2"/>
    </row>
    <row r="89" spans="1:8" ht="15.75" x14ac:dyDescent="0.25">
      <c r="A89" s="6" t="s">
        <v>131</v>
      </c>
    </row>
    <row r="90" spans="1:8" ht="13.5" thickBot="1" x14ac:dyDescent="0.25">
      <c r="A90" s="11" t="s">
        <v>20</v>
      </c>
      <c r="B90" s="11"/>
      <c r="C90" s="11" t="s">
        <v>21</v>
      </c>
      <c r="D90" s="11" t="s">
        <v>23</v>
      </c>
      <c r="E90" s="12" t="s">
        <v>22</v>
      </c>
      <c r="F90" s="18" t="s">
        <v>24</v>
      </c>
      <c r="G90" s="21" t="s">
        <v>25</v>
      </c>
      <c r="H90" s="21" t="s">
        <v>26</v>
      </c>
    </row>
    <row r="91" spans="1:8" ht="13.5" thickTop="1" x14ac:dyDescent="0.2">
      <c r="A91" s="76"/>
      <c r="B91" s="76"/>
      <c r="C91" s="99" t="s">
        <v>103</v>
      </c>
      <c r="D91" s="76"/>
      <c r="E91" s="96"/>
      <c r="F91" s="93"/>
      <c r="G91" s="94"/>
      <c r="H91" s="94"/>
    </row>
    <row r="92" spans="1:8" ht="91.5" customHeight="1" x14ac:dyDescent="0.2">
      <c r="A92" s="100">
        <v>60401</v>
      </c>
      <c r="B92" s="7"/>
      <c r="C92" s="70" t="s">
        <v>118</v>
      </c>
      <c r="D92" s="7"/>
      <c r="E92" s="102" t="s">
        <v>63</v>
      </c>
      <c r="F92" s="103">
        <v>10.5</v>
      </c>
      <c r="G92" s="114"/>
      <c r="H92" s="73">
        <f t="shared" ref="H92:H95" si="3">F92*G92</f>
        <v>0</v>
      </c>
    </row>
    <row r="93" spans="1:8" ht="69" customHeight="1" x14ac:dyDescent="0.2">
      <c r="A93" s="100">
        <v>60401</v>
      </c>
      <c r="B93" s="7"/>
      <c r="C93" s="52" t="s">
        <v>119</v>
      </c>
      <c r="D93" s="7"/>
      <c r="E93" s="102" t="s">
        <v>63</v>
      </c>
      <c r="F93" s="103">
        <v>7</v>
      </c>
      <c r="G93" s="114"/>
      <c r="H93" s="73">
        <f t="shared" si="3"/>
        <v>0</v>
      </c>
    </row>
    <row r="94" spans="1:8" ht="69" customHeight="1" x14ac:dyDescent="0.2">
      <c r="A94" s="100">
        <v>60401</v>
      </c>
      <c r="B94" s="7"/>
      <c r="C94" s="52" t="s">
        <v>120</v>
      </c>
      <c r="D94" s="7"/>
      <c r="E94" s="102" t="s">
        <v>63</v>
      </c>
      <c r="F94" s="103">
        <v>6</v>
      </c>
      <c r="G94" s="114"/>
      <c r="H94" s="73">
        <f t="shared" si="3"/>
        <v>0</v>
      </c>
    </row>
    <row r="95" spans="1:8" ht="96" customHeight="1" x14ac:dyDescent="0.2">
      <c r="A95" s="100">
        <v>60401</v>
      </c>
      <c r="B95" s="7"/>
      <c r="C95" s="52" t="s">
        <v>134</v>
      </c>
      <c r="D95" s="7"/>
      <c r="E95" s="102" t="s">
        <v>63</v>
      </c>
      <c r="F95" s="103">
        <v>5.0999999999999996</v>
      </c>
      <c r="G95" s="114"/>
      <c r="H95" s="73">
        <f t="shared" si="3"/>
        <v>0</v>
      </c>
    </row>
    <row r="96" spans="1:8" x14ac:dyDescent="0.2">
      <c r="A96" s="7"/>
      <c r="B96" s="7"/>
      <c r="C96" s="105" t="s">
        <v>104</v>
      </c>
      <c r="D96" s="7"/>
      <c r="E96" s="8"/>
      <c r="F96" s="97"/>
      <c r="G96" s="114"/>
      <c r="H96" s="114"/>
    </row>
    <row r="97" spans="1:8" ht="102" customHeight="1" x14ac:dyDescent="0.2">
      <c r="A97" s="100">
        <v>60101</v>
      </c>
      <c r="B97" s="7"/>
      <c r="C97" s="52" t="s">
        <v>135</v>
      </c>
      <c r="D97" s="7"/>
      <c r="E97" s="102" t="s">
        <v>61</v>
      </c>
      <c r="F97" s="104">
        <v>22</v>
      </c>
      <c r="G97" s="114"/>
      <c r="H97" s="73">
        <f t="shared" ref="H97:H104" si="4">F97*G97</f>
        <v>0</v>
      </c>
    </row>
    <row r="98" spans="1:8" x14ac:dyDescent="0.2">
      <c r="A98" s="100"/>
      <c r="B98" s="7"/>
      <c r="C98" s="105" t="s">
        <v>105</v>
      </c>
      <c r="D98" s="7"/>
      <c r="E98" s="8"/>
      <c r="F98" s="97"/>
      <c r="G98" s="98"/>
      <c r="H98" s="98"/>
    </row>
    <row r="99" spans="1:8" ht="25.5" x14ac:dyDescent="0.2">
      <c r="A99" s="100">
        <v>45001</v>
      </c>
      <c r="B99" s="106"/>
      <c r="C99" s="56" t="s">
        <v>106</v>
      </c>
      <c r="D99" s="108"/>
      <c r="E99" s="49" t="s">
        <v>14</v>
      </c>
      <c r="F99" s="49">
        <v>20</v>
      </c>
      <c r="G99" s="50"/>
      <c r="H99" s="50">
        <f t="shared" si="4"/>
        <v>0</v>
      </c>
    </row>
    <row r="100" spans="1:8" ht="25.5" x14ac:dyDescent="0.2">
      <c r="A100" s="52">
        <v>40508</v>
      </c>
      <c r="B100" s="106"/>
      <c r="C100" s="56" t="s">
        <v>107</v>
      </c>
      <c r="D100" s="108"/>
      <c r="E100" s="49" t="s">
        <v>61</v>
      </c>
      <c r="F100" s="49">
        <v>24</v>
      </c>
      <c r="G100" s="50"/>
      <c r="H100" s="50">
        <f t="shared" si="4"/>
        <v>0</v>
      </c>
    </row>
    <row r="101" spans="1:8" ht="25.5" x14ac:dyDescent="0.2">
      <c r="A101" s="52">
        <v>40501</v>
      </c>
      <c r="B101" s="106"/>
      <c r="C101" s="56" t="s">
        <v>76</v>
      </c>
      <c r="D101" s="108"/>
      <c r="E101" s="49" t="s">
        <v>61</v>
      </c>
      <c r="F101" s="49">
        <v>24</v>
      </c>
      <c r="G101" s="50"/>
      <c r="H101" s="50">
        <f t="shared" si="4"/>
        <v>0</v>
      </c>
    </row>
    <row r="102" spans="1:8" ht="38.25" x14ac:dyDescent="0.2">
      <c r="A102" s="52">
        <v>40501</v>
      </c>
      <c r="B102" s="106"/>
      <c r="C102" s="56" t="s">
        <v>77</v>
      </c>
      <c r="D102" s="108"/>
      <c r="E102" s="49" t="s">
        <v>61</v>
      </c>
      <c r="F102" s="49">
        <v>24</v>
      </c>
      <c r="G102" s="50"/>
      <c r="H102" s="50">
        <f t="shared" si="4"/>
        <v>0</v>
      </c>
    </row>
    <row r="103" spans="1:8" x14ac:dyDescent="0.2">
      <c r="A103" s="83">
        <v>50106</v>
      </c>
      <c r="B103" s="106"/>
      <c r="C103" s="56" t="s">
        <v>92</v>
      </c>
      <c r="D103" s="108"/>
      <c r="E103" s="49" t="s">
        <v>61</v>
      </c>
      <c r="F103" s="49">
        <v>28</v>
      </c>
      <c r="G103" s="50"/>
      <c r="H103" s="50">
        <f t="shared" si="4"/>
        <v>0</v>
      </c>
    </row>
    <row r="104" spans="1:8" ht="25.5" x14ac:dyDescent="0.2">
      <c r="A104" s="100"/>
      <c r="B104" s="106"/>
      <c r="C104" s="56" t="s">
        <v>108</v>
      </c>
      <c r="D104" s="108"/>
      <c r="E104" s="49" t="s">
        <v>63</v>
      </c>
      <c r="F104" s="49">
        <v>9</v>
      </c>
      <c r="G104" s="50"/>
      <c r="H104" s="50">
        <f t="shared" si="4"/>
        <v>0</v>
      </c>
    </row>
    <row r="105" spans="1:8" x14ac:dyDescent="0.2">
      <c r="A105" s="100"/>
      <c r="B105" s="106"/>
      <c r="C105" s="56" t="s">
        <v>109</v>
      </c>
      <c r="D105" s="108"/>
      <c r="E105" s="49" t="s">
        <v>14</v>
      </c>
      <c r="F105" s="49">
        <v>7</v>
      </c>
      <c r="G105" s="50"/>
      <c r="H105" s="50">
        <f>F105*G105</f>
        <v>0</v>
      </c>
    </row>
    <row r="106" spans="1:8" ht="25.5" x14ac:dyDescent="0.2">
      <c r="A106" s="100"/>
      <c r="B106" s="106"/>
      <c r="C106" s="144" t="s">
        <v>155</v>
      </c>
      <c r="D106" s="108"/>
      <c r="E106" s="145" t="s">
        <v>99</v>
      </c>
      <c r="F106" s="145">
        <v>1</v>
      </c>
      <c r="G106" s="146"/>
      <c r="H106" s="146">
        <f>F106*G106</f>
        <v>0</v>
      </c>
    </row>
    <row r="107" spans="1:8" x14ac:dyDescent="0.2">
      <c r="A107" s="100"/>
      <c r="B107" s="7"/>
      <c r="C107" s="125" t="s">
        <v>113</v>
      </c>
      <c r="D107" s="7"/>
      <c r="E107" s="46"/>
      <c r="F107" s="47"/>
      <c r="G107" s="48"/>
      <c r="H107" s="48"/>
    </row>
    <row r="108" spans="1:8" ht="25.5" x14ac:dyDescent="0.2">
      <c r="A108" s="100"/>
      <c r="B108" s="106"/>
      <c r="C108" s="56" t="s">
        <v>110</v>
      </c>
      <c r="D108" s="108"/>
      <c r="E108" s="49" t="s">
        <v>99</v>
      </c>
      <c r="F108" s="49">
        <v>2</v>
      </c>
      <c r="G108" s="50"/>
      <c r="H108" s="50">
        <f>F108*G108</f>
        <v>0</v>
      </c>
    </row>
    <row r="109" spans="1:8" ht="25.5" x14ac:dyDescent="0.2">
      <c r="A109" s="100"/>
      <c r="B109" s="106"/>
      <c r="C109" s="56" t="s">
        <v>111</v>
      </c>
      <c r="D109" s="108"/>
      <c r="E109" s="49" t="s">
        <v>99</v>
      </c>
      <c r="F109" s="49">
        <v>1</v>
      </c>
      <c r="G109" s="50"/>
      <c r="H109" s="50">
        <f>F109*G109</f>
        <v>0</v>
      </c>
    </row>
    <row r="110" spans="1:8" ht="13.5" customHeight="1" x14ac:dyDescent="0.2">
      <c r="A110" s="100"/>
      <c r="B110" s="106"/>
      <c r="C110" s="56" t="s">
        <v>112</v>
      </c>
      <c r="D110" s="108"/>
      <c r="E110" s="49" t="s">
        <v>99</v>
      </c>
      <c r="F110" s="49">
        <v>1</v>
      </c>
      <c r="G110" s="50"/>
      <c r="H110" s="50">
        <f>F110*G110</f>
        <v>0</v>
      </c>
    </row>
    <row r="111" spans="1:8" x14ac:dyDescent="0.2">
      <c r="A111" s="100"/>
      <c r="B111" s="106"/>
      <c r="C111" s="56" t="s">
        <v>114</v>
      </c>
      <c r="D111" s="107"/>
      <c r="E111" s="49" t="s">
        <v>15</v>
      </c>
      <c r="F111" s="49">
        <v>1</v>
      </c>
      <c r="G111" s="50"/>
      <c r="H111" s="50">
        <f t="shared" ref="H111:H115" si="5">F111*G111</f>
        <v>0</v>
      </c>
    </row>
    <row r="112" spans="1:8" x14ac:dyDescent="0.2">
      <c r="A112" s="100"/>
      <c r="B112" s="106"/>
      <c r="C112" s="56" t="s">
        <v>136</v>
      </c>
      <c r="D112" s="107"/>
      <c r="E112" s="49" t="s">
        <v>15</v>
      </c>
      <c r="F112" s="49">
        <v>4</v>
      </c>
      <c r="G112" s="50"/>
      <c r="H112" s="50">
        <f t="shared" si="5"/>
        <v>0</v>
      </c>
    </row>
    <row r="113" spans="1:8" ht="25.5" x14ac:dyDescent="0.2">
      <c r="A113" s="100"/>
      <c r="B113" s="106"/>
      <c r="C113" s="56" t="s">
        <v>115</v>
      </c>
      <c r="D113" s="107"/>
      <c r="E113" s="49" t="s">
        <v>15</v>
      </c>
      <c r="F113" s="49">
        <v>2</v>
      </c>
      <c r="G113" s="50"/>
      <c r="H113" s="50">
        <f t="shared" si="5"/>
        <v>0</v>
      </c>
    </row>
    <row r="114" spans="1:8" ht="25.5" x14ac:dyDescent="0.2">
      <c r="A114" s="100"/>
      <c r="B114" s="106"/>
      <c r="C114" s="56" t="s">
        <v>146</v>
      </c>
      <c r="D114" s="107"/>
      <c r="E114" s="49" t="s">
        <v>12</v>
      </c>
      <c r="F114" s="49">
        <v>4</v>
      </c>
      <c r="G114" s="50"/>
      <c r="H114" s="50">
        <f t="shared" si="5"/>
        <v>0</v>
      </c>
    </row>
    <row r="115" spans="1:8" ht="13.5" thickBot="1" x14ac:dyDescent="0.25">
      <c r="A115" s="110"/>
      <c r="B115" s="111"/>
      <c r="C115" s="126" t="s">
        <v>116</v>
      </c>
      <c r="D115" s="112"/>
      <c r="E115" s="113" t="s">
        <v>99</v>
      </c>
      <c r="F115" s="113">
        <v>1</v>
      </c>
      <c r="G115" s="61"/>
      <c r="H115" s="61">
        <f t="shared" si="5"/>
        <v>0</v>
      </c>
    </row>
    <row r="116" spans="1:8" ht="13.5" thickTop="1" x14ac:dyDescent="0.2">
      <c r="A116" s="13"/>
      <c r="B116" s="13"/>
      <c r="C116" s="13"/>
      <c r="D116" s="13"/>
      <c r="E116" s="14"/>
      <c r="F116" s="19"/>
      <c r="G116" s="24" t="s">
        <v>29</v>
      </c>
      <c r="H116" s="25">
        <f>SUM(H92:H115)</f>
        <v>0</v>
      </c>
    </row>
    <row r="117" spans="1:8" ht="4.5" customHeight="1" x14ac:dyDescent="0.2">
      <c r="A117" s="1"/>
      <c r="B117" s="1"/>
      <c r="C117" s="1"/>
      <c r="D117" s="1"/>
      <c r="E117" s="2"/>
    </row>
    <row r="118" spans="1:8" ht="15.75" x14ac:dyDescent="0.25">
      <c r="A118" s="6" t="s">
        <v>43</v>
      </c>
    </row>
    <row r="119" spans="1:8" ht="13.5" thickBot="1" x14ac:dyDescent="0.25">
      <c r="A119" s="11" t="s">
        <v>20</v>
      </c>
      <c r="B119" s="11"/>
      <c r="C119" s="11" t="s">
        <v>21</v>
      </c>
      <c r="D119" s="11" t="s">
        <v>23</v>
      </c>
      <c r="E119" s="12" t="s">
        <v>22</v>
      </c>
      <c r="F119" s="18" t="s">
        <v>24</v>
      </c>
      <c r="G119" s="21" t="s">
        <v>25</v>
      </c>
      <c r="H119" s="21" t="s">
        <v>26</v>
      </c>
    </row>
    <row r="120" spans="1:8" ht="16.5" thickTop="1" x14ac:dyDescent="0.2">
      <c r="A120" s="9">
        <v>70201</v>
      </c>
      <c r="B120" s="9"/>
      <c r="C120" s="9" t="s">
        <v>16</v>
      </c>
      <c r="D120" s="9"/>
      <c r="E120" s="10" t="s">
        <v>18</v>
      </c>
      <c r="F120" s="59">
        <v>5</v>
      </c>
      <c r="G120" s="22"/>
      <c r="H120" s="50">
        <f t="shared" ref="H120" si="6">F120*G120</f>
        <v>0</v>
      </c>
    </row>
    <row r="121" spans="1:8" ht="15.75" x14ac:dyDescent="0.25">
      <c r="A121" s="52">
        <v>70101</v>
      </c>
      <c r="B121" s="141"/>
      <c r="C121" s="52" t="s">
        <v>152</v>
      </c>
      <c r="D121" s="142"/>
      <c r="E121" s="51" t="s">
        <v>12</v>
      </c>
      <c r="F121" s="51">
        <v>4</v>
      </c>
      <c r="G121" s="143"/>
      <c r="H121" s="143">
        <f>F121*G121</f>
        <v>0</v>
      </c>
    </row>
    <row r="122" spans="1:8" ht="15.75" x14ac:dyDescent="0.25">
      <c r="A122" s="52">
        <v>70101</v>
      </c>
      <c r="B122" s="141"/>
      <c r="C122" s="52" t="s">
        <v>153</v>
      </c>
      <c r="D122" s="142"/>
      <c r="E122" s="51" t="s">
        <v>12</v>
      </c>
      <c r="F122" s="51">
        <v>2</v>
      </c>
      <c r="G122" s="143"/>
      <c r="H122" s="143">
        <f t="shared" ref="H122" si="7">F122*G122</f>
        <v>0</v>
      </c>
    </row>
    <row r="123" spans="1:8" x14ac:dyDescent="0.2">
      <c r="A123" s="13"/>
      <c r="B123" s="13"/>
      <c r="C123" s="13"/>
      <c r="D123" s="13"/>
      <c r="E123" s="14"/>
      <c r="F123" s="19"/>
      <c r="G123" s="24" t="s">
        <v>29</v>
      </c>
      <c r="H123" s="25">
        <f>SUM(H120:H122)</f>
        <v>0</v>
      </c>
    </row>
    <row r="124" spans="1:8" ht="3.75" customHeight="1" x14ac:dyDescent="0.2">
      <c r="A124" s="1"/>
      <c r="B124" s="1"/>
      <c r="C124" s="1"/>
      <c r="D124" s="1"/>
      <c r="E124" s="2"/>
    </row>
    <row r="125" spans="1:8" ht="15.75" x14ac:dyDescent="0.25">
      <c r="A125" s="6" t="s">
        <v>42</v>
      </c>
    </row>
    <row r="126" spans="1:8" ht="13.5" thickBot="1" x14ac:dyDescent="0.25">
      <c r="A126" s="11" t="s">
        <v>20</v>
      </c>
      <c r="B126" s="11"/>
      <c r="C126" s="11" t="s">
        <v>21</v>
      </c>
      <c r="D126" s="11" t="s">
        <v>23</v>
      </c>
      <c r="E126" s="12" t="s">
        <v>22</v>
      </c>
      <c r="F126" s="18" t="s">
        <v>24</v>
      </c>
      <c r="G126" s="21" t="s">
        <v>25</v>
      </c>
      <c r="H126" s="21" t="s">
        <v>26</v>
      </c>
    </row>
    <row r="127" spans="1:8" ht="13.5" thickTop="1" x14ac:dyDescent="0.2">
      <c r="A127" s="62"/>
      <c r="B127" s="76"/>
      <c r="C127" s="131" t="s">
        <v>137</v>
      </c>
      <c r="D127" s="76"/>
      <c r="E127" s="46"/>
      <c r="F127" s="47"/>
      <c r="G127" s="48"/>
      <c r="H127" s="48"/>
    </row>
    <row r="128" spans="1:8" x14ac:dyDescent="0.2">
      <c r="A128" s="62"/>
      <c r="B128" s="76"/>
      <c r="C128" s="62" t="s">
        <v>159</v>
      </c>
      <c r="D128" s="7"/>
      <c r="E128" s="46" t="s">
        <v>132</v>
      </c>
      <c r="F128" s="123">
        <v>50</v>
      </c>
      <c r="G128" s="48"/>
      <c r="H128" s="148">
        <f t="shared" ref="H128:H139" si="8">F128*G128</f>
        <v>0</v>
      </c>
    </row>
    <row r="129" spans="1:8" ht="76.5" x14ac:dyDescent="0.2">
      <c r="A129" s="52">
        <v>80308</v>
      </c>
      <c r="B129" s="7"/>
      <c r="C129" s="149" t="s">
        <v>160</v>
      </c>
      <c r="D129" s="7"/>
      <c r="E129" s="51" t="s">
        <v>11</v>
      </c>
      <c r="F129" s="123">
        <v>269</v>
      </c>
      <c r="G129" s="119"/>
      <c r="H129" s="148">
        <f t="shared" si="8"/>
        <v>0</v>
      </c>
    </row>
    <row r="130" spans="1:8" ht="25.5" x14ac:dyDescent="0.2">
      <c r="A130" s="52">
        <v>80309</v>
      </c>
      <c r="B130" s="52"/>
      <c r="C130" s="26" t="s">
        <v>161</v>
      </c>
      <c r="D130" s="7"/>
      <c r="E130" s="51" t="s">
        <v>11</v>
      </c>
      <c r="F130" s="123">
        <v>12</v>
      </c>
      <c r="G130" s="119"/>
      <c r="H130" s="148"/>
    </row>
    <row r="131" spans="1:8" ht="25.5" x14ac:dyDescent="0.2">
      <c r="A131" s="52">
        <v>80311</v>
      </c>
      <c r="B131" s="7"/>
      <c r="C131" s="149" t="s">
        <v>162</v>
      </c>
      <c r="D131" s="7"/>
      <c r="E131" s="51" t="s">
        <v>10</v>
      </c>
      <c r="F131" s="123">
        <v>14</v>
      </c>
      <c r="G131" s="119"/>
      <c r="H131" s="148">
        <f t="shared" si="8"/>
        <v>0</v>
      </c>
    </row>
    <row r="132" spans="1:8" ht="25.5" x14ac:dyDescent="0.2">
      <c r="A132" s="52">
        <v>80311</v>
      </c>
      <c r="B132" s="7"/>
      <c r="C132" s="149" t="s">
        <v>163</v>
      </c>
      <c r="D132" s="7"/>
      <c r="E132" s="51" t="s">
        <v>10</v>
      </c>
      <c r="F132" s="123">
        <v>6</v>
      </c>
      <c r="G132" s="119"/>
      <c r="H132" s="148"/>
    </row>
    <row r="133" spans="1:8" ht="38.25" x14ac:dyDescent="0.2">
      <c r="A133" s="52">
        <v>80312</v>
      </c>
      <c r="B133" s="7"/>
      <c r="C133" s="52" t="s">
        <v>127</v>
      </c>
      <c r="D133" s="7"/>
      <c r="E133" s="51" t="s">
        <v>10</v>
      </c>
      <c r="F133" s="123">
        <v>1</v>
      </c>
      <c r="G133" s="119"/>
      <c r="H133" s="148">
        <f t="shared" si="8"/>
        <v>0</v>
      </c>
    </row>
    <row r="134" spans="1:8" ht="102" x14ac:dyDescent="0.2">
      <c r="A134" s="52">
        <v>80316</v>
      </c>
      <c r="B134" s="7"/>
      <c r="C134" s="149" t="s">
        <v>164</v>
      </c>
      <c r="D134" s="7"/>
      <c r="E134" s="51" t="s">
        <v>17</v>
      </c>
      <c r="F134" s="123">
        <v>6</v>
      </c>
      <c r="G134" s="22"/>
      <c r="H134" s="148">
        <f t="shared" si="8"/>
        <v>0</v>
      </c>
    </row>
    <row r="135" spans="1:8" ht="110.25" customHeight="1" x14ac:dyDescent="0.2">
      <c r="A135" s="52">
        <v>80316</v>
      </c>
      <c r="B135" s="7"/>
      <c r="C135" s="149" t="s">
        <v>165</v>
      </c>
      <c r="D135" s="7"/>
      <c r="E135" s="51" t="s">
        <v>17</v>
      </c>
      <c r="F135" s="123">
        <v>3</v>
      </c>
      <c r="G135" s="22"/>
      <c r="H135" s="148">
        <f t="shared" si="8"/>
        <v>0</v>
      </c>
    </row>
    <row r="136" spans="1:8" ht="38.25" x14ac:dyDescent="0.2">
      <c r="A136" s="52">
        <v>80314</v>
      </c>
      <c r="B136" s="7"/>
      <c r="C136" s="149" t="s">
        <v>166</v>
      </c>
      <c r="D136" s="7"/>
      <c r="E136" s="51" t="s">
        <v>17</v>
      </c>
      <c r="F136" s="123">
        <v>1</v>
      </c>
      <c r="G136" s="22"/>
      <c r="H136" s="148">
        <f t="shared" si="8"/>
        <v>0</v>
      </c>
    </row>
    <row r="137" spans="1:8" x14ac:dyDescent="0.2">
      <c r="A137" s="52">
        <v>80325</v>
      </c>
      <c r="B137" s="7"/>
      <c r="C137" s="52" t="s">
        <v>128</v>
      </c>
      <c r="D137" s="7"/>
      <c r="E137" s="51" t="s">
        <v>11</v>
      </c>
      <c r="F137" s="123">
        <v>276</v>
      </c>
      <c r="G137" s="22"/>
      <c r="H137" s="148">
        <f t="shared" si="8"/>
        <v>0</v>
      </c>
    </row>
    <row r="138" spans="1:8" ht="51" x14ac:dyDescent="0.2">
      <c r="A138" s="152"/>
      <c r="B138" s="76"/>
      <c r="C138" s="153" t="s">
        <v>133</v>
      </c>
      <c r="D138" s="76"/>
      <c r="E138" s="154" t="s">
        <v>99</v>
      </c>
      <c r="F138" s="155">
        <v>1</v>
      </c>
      <c r="G138" s="156"/>
      <c r="H138" s="148">
        <f t="shared" si="8"/>
        <v>0</v>
      </c>
    </row>
    <row r="139" spans="1:8" x14ac:dyDescent="0.2">
      <c r="A139" s="52">
        <v>80324</v>
      </c>
      <c r="B139" s="7"/>
      <c r="C139" s="150" t="s">
        <v>167</v>
      </c>
      <c r="D139" s="7"/>
      <c r="E139" s="51" t="s">
        <v>99</v>
      </c>
      <c r="F139" s="123">
        <v>1</v>
      </c>
      <c r="G139" s="22"/>
      <c r="H139" s="151">
        <f t="shared" si="8"/>
        <v>0</v>
      </c>
    </row>
    <row r="140" spans="1:8" x14ac:dyDescent="0.2">
      <c r="A140" s="120"/>
      <c r="B140" s="7"/>
      <c r="C140" s="133" t="s">
        <v>138</v>
      </c>
      <c r="D140" s="7"/>
      <c r="E140" s="121"/>
      <c r="F140" s="124"/>
      <c r="G140" s="122"/>
      <c r="H140" s="50">
        <f t="shared" ref="H140:H146" si="9">F140*G140</f>
        <v>0</v>
      </c>
    </row>
    <row r="141" spans="1:8" x14ac:dyDescent="0.2">
      <c r="A141" s="120"/>
      <c r="B141" s="7"/>
      <c r="C141" s="132" t="s">
        <v>139</v>
      </c>
      <c r="D141" s="7"/>
      <c r="E141" s="121" t="s">
        <v>14</v>
      </c>
      <c r="F141" s="124">
        <v>58</v>
      </c>
      <c r="G141" s="122"/>
      <c r="H141" s="50">
        <f t="shared" si="9"/>
        <v>0</v>
      </c>
    </row>
    <row r="142" spans="1:8" ht="25.5" x14ac:dyDescent="0.2">
      <c r="A142" s="120"/>
      <c r="B142" s="7"/>
      <c r="C142" s="132" t="s">
        <v>140</v>
      </c>
      <c r="D142" s="7"/>
      <c r="E142" s="121" t="s">
        <v>12</v>
      </c>
      <c r="F142" s="124">
        <v>2</v>
      </c>
      <c r="G142" s="122"/>
      <c r="H142" s="50">
        <f t="shared" si="9"/>
        <v>0</v>
      </c>
    </row>
    <row r="143" spans="1:8" ht="25.5" x14ac:dyDescent="0.2">
      <c r="A143" s="120">
        <v>80601</v>
      </c>
      <c r="B143" s="7"/>
      <c r="C143" s="132" t="s">
        <v>142</v>
      </c>
      <c r="D143" s="7"/>
      <c r="E143" s="121" t="s">
        <v>14</v>
      </c>
      <c r="F143" s="134">
        <v>3.3</v>
      </c>
      <c r="G143" s="122"/>
      <c r="H143" s="50">
        <f t="shared" si="9"/>
        <v>0</v>
      </c>
    </row>
    <row r="144" spans="1:8" ht="25.5" x14ac:dyDescent="0.2">
      <c r="A144" s="120">
        <v>80601</v>
      </c>
      <c r="B144" s="7"/>
      <c r="C144" s="132" t="s">
        <v>141</v>
      </c>
      <c r="D144" s="7"/>
      <c r="E144" s="121" t="s">
        <v>14</v>
      </c>
      <c r="F144" s="134">
        <v>28.4</v>
      </c>
      <c r="G144" s="122"/>
      <c r="H144" s="50">
        <f t="shared" si="9"/>
        <v>0</v>
      </c>
    </row>
    <row r="145" spans="1:8" ht="25.5" x14ac:dyDescent="0.2">
      <c r="A145" s="120">
        <v>80601</v>
      </c>
      <c r="B145" s="7"/>
      <c r="C145" s="132" t="s">
        <v>143</v>
      </c>
      <c r="D145" s="7"/>
      <c r="E145" s="121" t="s">
        <v>14</v>
      </c>
      <c r="F145" s="134">
        <v>37.299999999999997</v>
      </c>
      <c r="G145" s="122"/>
      <c r="H145" s="50">
        <f t="shared" si="9"/>
        <v>0</v>
      </c>
    </row>
    <row r="146" spans="1:8" ht="13.5" thickBot="1" x14ac:dyDescent="0.25">
      <c r="A146" s="135">
        <v>80602</v>
      </c>
      <c r="B146" s="11"/>
      <c r="C146" s="136" t="s">
        <v>144</v>
      </c>
      <c r="D146" s="11"/>
      <c r="E146" s="137" t="s">
        <v>12</v>
      </c>
      <c r="F146" s="138">
        <v>2</v>
      </c>
      <c r="G146" s="139"/>
      <c r="H146" s="117">
        <f t="shared" si="9"/>
        <v>0</v>
      </c>
    </row>
    <row r="147" spans="1:8" ht="13.5" thickTop="1" x14ac:dyDescent="0.2">
      <c r="A147" s="13"/>
      <c r="B147" s="13"/>
      <c r="C147" s="13"/>
      <c r="D147" s="13"/>
      <c r="E147" s="14"/>
      <c r="F147" s="19"/>
      <c r="G147" s="24" t="s">
        <v>29</v>
      </c>
      <c r="H147" s="25">
        <f>SUM(H128:H146)</f>
        <v>0</v>
      </c>
    </row>
    <row r="148" spans="1:8" ht="4.5" customHeight="1" x14ac:dyDescent="0.2">
      <c r="A148" s="1"/>
      <c r="B148" s="1"/>
      <c r="C148" s="1"/>
      <c r="D148" s="1"/>
      <c r="E148" s="2"/>
      <c r="G148" s="39"/>
      <c r="H148" s="40"/>
    </row>
    <row r="149" spans="1:8" ht="15.75" x14ac:dyDescent="0.25">
      <c r="A149" s="6" t="s">
        <v>41</v>
      </c>
    </row>
    <row r="150" spans="1:8" ht="13.5" thickBot="1" x14ac:dyDescent="0.25">
      <c r="A150" s="11" t="s">
        <v>20</v>
      </c>
      <c r="B150" s="11"/>
      <c r="C150" s="11" t="s">
        <v>21</v>
      </c>
      <c r="D150" s="11" t="s">
        <v>23</v>
      </c>
      <c r="E150" s="12" t="s">
        <v>22</v>
      </c>
      <c r="F150" s="18" t="s">
        <v>24</v>
      </c>
      <c r="G150" s="21" t="s">
        <v>25</v>
      </c>
      <c r="H150" s="21" t="s">
        <v>26</v>
      </c>
    </row>
    <row r="151" spans="1:8" ht="26.25" thickTop="1" x14ac:dyDescent="0.2">
      <c r="A151" s="13">
        <v>90201</v>
      </c>
      <c r="B151" s="43"/>
      <c r="C151" s="63" t="s">
        <v>121</v>
      </c>
      <c r="D151" s="95"/>
      <c r="E151" s="57" t="s">
        <v>61</v>
      </c>
      <c r="F151" s="57">
        <v>520</v>
      </c>
      <c r="G151" s="58"/>
      <c r="H151" s="58">
        <f t="shared" ref="H151:H155" si="10">F151*G151</f>
        <v>0</v>
      </c>
    </row>
    <row r="152" spans="1:8" ht="51" x14ac:dyDescent="0.2">
      <c r="A152" s="52">
        <v>91501</v>
      </c>
      <c r="B152" s="43"/>
      <c r="C152" s="56" t="s">
        <v>169</v>
      </c>
      <c r="D152" s="91"/>
      <c r="E152" s="49" t="s">
        <v>14</v>
      </c>
      <c r="F152" s="49">
        <v>231</v>
      </c>
      <c r="G152" s="50"/>
      <c r="H152" s="50">
        <f t="shared" si="10"/>
        <v>0</v>
      </c>
    </row>
    <row r="153" spans="1:8" ht="51" x14ac:dyDescent="0.2">
      <c r="A153" s="52">
        <v>91501</v>
      </c>
      <c r="B153" s="43"/>
      <c r="C153" s="56" t="s">
        <v>168</v>
      </c>
      <c r="D153" s="91"/>
      <c r="E153" s="49" t="s">
        <v>14</v>
      </c>
      <c r="F153" s="49">
        <v>137</v>
      </c>
      <c r="G153" s="50"/>
      <c r="H153" s="50">
        <f>F153*G153</f>
        <v>0</v>
      </c>
    </row>
    <row r="154" spans="1:8" ht="38.25" x14ac:dyDescent="0.2">
      <c r="A154" s="52">
        <v>91505</v>
      </c>
      <c r="B154" s="43"/>
      <c r="C154" s="56" t="s">
        <v>122</v>
      </c>
      <c r="D154" s="91"/>
      <c r="E154" s="49" t="s">
        <v>12</v>
      </c>
      <c r="F154" s="49">
        <v>2</v>
      </c>
      <c r="G154" s="50"/>
      <c r="H154" s="50">
        <f t="shared" si="10"/>
        <v>0</v>
      </c>
    </row>
    <row r="155" spans="1:8" ht="25.5" x14ac:dyDescent="0.2">
      <c r="A155" s="52">
        <v>91506</v>
      </c>
      <c r="B155" s="43"/>
      <c r="C155" s="56" t="s">
        <v>123</v>
      </c>
      <c r="D155" s="91"/>
      <c r="E155" s="49" t="s">
        <v>12</v>
      </c>
      <c r="F155" s="49">
        <v>2</v>
      </c>
      <c r="G155" s="50"/>
      <c r="H155" s="50">
        <f t="shared" si="10"/>
        <v>0</v>
      </c>
    </row>
    <row r="156" spans="1:8" x14ac:dyDescent="0.2">
      <c r="A156" s="52"/>
      <c r="B156" s="43"/>
      <c r="C156" s="56" t="s">
        <v>125</v>
      </c>
      <c r="D156" s="118"/>
      <c r="E156" s="49" t="s">
        <v>12</v>
      </c>
      <c r="F156" s="49">
        <v>3</v>
      </c>
      <c r="G156" s="50"/>
      <c r="H156" s="50">
        <f>F156*G156</f>
        <v>0</v>
      </c>
    </row>
    <row r="157" spans="1:8" x14ac:dyDescent="0.2">
      <c r="A157" s="52"/>
      <c r="B157" s="43"/>
      <c r="C157" s="56" t="s">
        <v>126</v>
      </c>
      <c r="D157" s="118"/>
      <c r="E157" s="49" t="s">
        <v>15</v>
      </c>
      <c r="F157" s="49">
        <v>1</v>
      </c>
      <c r="G157" s="50"/>
      <c r="H157" s="50">
        <f t="shared" ref="H157" si="11">F157*G157</f>
        <v>0</v>
      </c>
    </row>
    <row r="158" spans="1:8" x14ac:dyDescent="0.2">
      <c r="A158" s="9">
        <v>93001</v>
      </c>
      <c r="B158" s="53"/>
      <c r="C158" s="56" t="s">
        <v>124</v>
      </c>
      <c r="D158" s="91"/>
      <c r="E158" s="49" t="s">
        <v>12</v>
      </c>
      <c r="F158" s="49">
        <v>2</v>
      </c>
      <c r="G158" s="50"/>
      <c r="H158" s="50">
        <f t="shared" ref="H158" si="12">F158*G158</f>
        <v>0</v>
      </c>
    </row>
    <row r="159" spans="1:8" ht="41.25" customHeight="1" thickBot="1" x14ac:dyDescent="0.25">
      <c r="A159" s="68">
        <v>93003</v>
      </c>
      <c r="B159" s="68"/>
      <c r="C159" s="147" t="s">
        <v>156</v>
      </c>
      <c r="D159" s="115"/>
      <c r="E159" s="116" t="s">
        <v>12</v>
      </c>
      <c r="F159" s="116">
        <v>21</v>
      </c>
      <c r="G159" s="117"/>
      <c r="H159" s="117">
        <f t="shared" ref="H159" si="13">F159*G159</f>
        <v>0</v>
      </c>
    </row>
    <row r="160" spans="1:8" ht="13.5" thickTop="1" x14ac:dyDescent="0.2">
      <c r="A160" s="13"/>
      <c r="B160" s="13"/>
      <c r="C160" s="13"/>
      <c r="D160" s="13"/>
      <c r="E160" s="14"/>
      <c r="F160" s="19"/>
      <c r="G160" s="24" t="s">
        <v>29</v>
      </c>
      <c r="H160" s="25">
        <f>SUM(H151:H159)</f>
        <v>0</v>
      </c>
    </row>
    <row r="161" spans="1:8" ht="4.5" customHeight="1" x14ac:dyDescent="0.2">
      <c r="A161" s="1"/>
      <c r="B161" s="1"/>
      <c r="C161" s="1"/>
      <c r="D161" s="1"/>
      <c r="E161" s="2"/>
      <c r="G161" s="39"/>
      <c r="H161" s="40"/>
    </row>
    <row r="162" spans="1:8" ht="15.75" x14ac:dyDescent="0.25">
      <c r="A162" s="161" t="s">
        <v>30</v>
      </c>
      <c r="B162" s="161"/>
      <c r="C162" s="161"/>
      <c r="D162" s="161"/>
      <c r="E162" s="161"/>
      <c r="F162" s="161"/>
      <c r="G162" s="29"/>
      <c r="H162" s="30"/>
    </row>
    <row r="163" spans="1:8" ht="3.75" customHeight="1" x14ac:dyDescent="0.2">
      <c r="A163" s="31"/>
      <c r="B163" s="31"/>
      <c r="C163" s="32"/>
      <c r="D163" s="32"/>
      <c r="E163" s="31"/>
      <c r="F163" s="33"/>
      <c r="G163" s="29"/>
      <c r="H163" s="34"/>
    </row>
    <row r="164" spans="1:8" x14ac:dyDescent="0.2">
      <c r="A164" s="159" t="s">
        <v>27</v>
      </c>
      <c r="B164" s="159"/>
      <c r="C164" s="159"/>
      <c r="D164" s="159"/>
      <c r="E164" s="159"/>
      <c r="F164" s="159"/>
      <c r="G164" s="160">
        <f>SUM(H8:H15)</f>
        <v>0</v>
      </c>
      <c r="H164" s="160"/>
    </row>
    <row r="165" spans="1:8" x14ac:dyDescent="0.2">
      <c r="A165" s="159" t="s">
        <v>31</v>
      </c>
      <c r="B165" s="159"/>
      <c r="C165" s="159"/>
      <c r="D165" s="159"/>
      <c r="E165" s="159"/>
      <c r="F165" s="159"/>
      <c r="G165" s="160">
        <f>SUM(H20:H23)</f>
        <v>0</v>
      </c>
      <c r="H165" s="160"/>
    </row>
    <row r="166" spans="1:8" x14ac:dyDescent="0.2">
      <c r="A166" s="159" t="s">
        <v>32</v>
      </c>
      <c r="B166" s="159"/>
      <c r="C166" s="159"/>
      <c r="D166" s="159"/>
      <c r="E166" s="159"/>
      <c r="F166" s="159"/>
      <c r="G166" s="160">
        <f>SUM(H28:H31)</f>
        <v>0</v>
      </c>
      <c r="H166" s="160"/>
    </row>
    <row r="167" spans="1:8" x14ac:dyDescent="0.2">
      <c r="A167" s="159" t="s">
        <v>33</v>
      </c>
      <c r="B167" s="159"/>
      <c r="C167" s="159"/>
      <c r="D167" s="159"/>
      <c r="E167" s="159"/>
      <c r="F167" s="159"/>
      <c r="G167" s="160">
        <f>SUM(H36:H75)</f>
        <v>0</v>
      </c>
      <c r="H167" s="160"/>
    </row>
    <row r="168" spans="1:8" x14ac:dyDescent="0.2">
      <c r="A168" s="159" t="s">
        <v>34</v>
      </c>
      <c r="B168" s="159"/>
      <c r="C168" s="159"/>
      <c r="D168" s="159"/>
      <c r="E168" s="159"/>
      <c r="F168" s="159"/>
      <c r="G168" s="160">
        <f>SUM(H81:H86)</f>
        <v>0</v>
      </c>
      <c r="H168" s="160"/>
    </row>
    <row r="169" spans="1:8" x14ac:dyDescent="0.2">
      <c r="A169" s="159" t="s">
        <v>130</v>
      </c>
      <c r="B169" s="159"/>
      <c r="C169" s="159"/>
      <c r="D169" s="159"/>
      <c r="E169" s="159"/>
      <c r="F169" s="159"/>
      <c r="G169" s="160">
        <f>SUM(H92:H115)</f>
        <v>0</v>
      </c>
      <c r="H169" s="160"/>
    </row>
    <row r="170" spans="1:8" x14ac:dyDescent="0.2">
      <c r="A170" s="159" t="s">
        <v>35</v>
      </c>
      <c r="B170" s="159"/>
      <c r="C170" s="159"/>
      <c r="D170" s="159"/>
      <c r="E170" s="159"/>
      <c r="F170" s="159"/>
      <c r="G170" s="160">
        <f>SUM(H120:H120)</f>
        <v>0</v>
      </c>
      <c r="H170" s="160"/>
    </row>
    <row r="171" spans="1:8" x14ac:dyDescent="0.2">
      <c r="A171" s="159" t="s">
        <v>36</v>
      </c>
      <c r="B171" s="159"/>
      <c r="C171" s="159"/>
      <c r="D171" s="159"/>
      <c r="E171" s="159"/>
      <c r="F171" s="159"/>
      <c r="G171" s="160">
        <f>SUM(H129:H138)</f>
        <v>0</v>
      </c>
      <c r="H171" s="160"/>
    </row>
    <row r="172" spans="1:8" x14ac:dyDescent="0.2">
      <c r="A172" s="159" t="s">
        <v>37</v>
      </c>
      <c r="B172" s="159"/>
      <c r="C172" s="159"/>
      <c r="D172" s="159"/>
      <c r="E172" s="159"/>
      <c r="F172" s="159"/>
      <c r="G172" s="160">
        <f>SUM(H151:H159)</f>
        <v>0</v>
      </c>
      <c r="H172" s="160"/>
    </row>
    <row r="173" spans="1:8" x14ac:dyDescent="0.2">
      <c r="A173" s="35"/>
      <c r="B173" s="35"/>
      <c r="C173" s="37"/>
      <c r="D173" s="37"/>
      <c r="E173" s="35"/>
      <c r="F173" s="36"/>
      <c r="G173" s="38"/>
      <c r="H173" s="34"/>
    </row>
    <row r="174" spans="1:8" x14ac:dyDescent="0.2">
      <c r="A174" s="31"/>
      <c r="B174" s="31"/>
      <c r="C174" s="32"/>
      <c r="D174" s="163" t="s">
        <v>38</v>
      </c>
      <c r="E174" s="163"/>
      <c r="F174" s="163"/>
      <c r="G174" s="160">
        <f>ROUND(SUM(G164:H173),2)</f>
        <v>0</v>
      </c>
      <c r="H174" s="160"/>
    </row>
    <row r="175" spans="1:8" x14ac:dyDescent="0.2">
      <c r="A175" s="31"/>
      <c r="B175" s="31"/>
      <c r="C175" s="32"/>
      <c r="D175" s="162" t="s">
        <v>39</v>
      </c>
      <c r="E175" s="162"/>
      <c r="F175" s="162"/>
      <c r="G175" s="160">
        <f>ROUND((G174*1.2-G174),2)</f>
        <v>0</v>
      </c>
      <c r="H175" s="160"/>
    </row>
    <row r="176" spans="1:8" x14ac:dyDescent="0.2">
      <c r="A176" s="31"/>
      <c r="B176" s="31"/>
      <c r="C176" s="32"/>
      <c r="D176" s="162" t="s">
        <v>40</v>
      </c>
      <c r="E176" s="162"/>
      <c r="F176" s="162"/>
      <c r="G176" s="160">
        <f>SUM(G174:H175)</f>
        <v>0</v>
      </c>
      <c r="H176" s="160"/>
    </row>
    <row r="178" spans="1:2" x14ac:dyDescent="0.2">
      <c r="A178" s="140" t="s">
        <v>147</v>
      </c>
      <c r="B178" s="140"/>
    </row>
    <row r="179" spans="1:2" x14ac:dyDescent="0.2">
      <c r="A179" s="140" t="s">
        <v>148</v>
      </c>
      <c r="B179" s="140"/>
    </row>
    <row r="180" spans="1:2" x14ac:dyDescent="0.2">
      <c r="A180" s="140" t="s">
        <v>149</v>
      </c>
      <c r="B180" s="140"/>
    </row>
    <row r="181" spans="1:2" x14ac:dyDescent="0.2">
      <c r="A181" s="140" t="s">
        <v>150</v>
      </c>
      <c r="B181" s="140"/>
    </row>
    <row r="182" spans="1:2" x14ac:dyDescent="0.2">
      <c r="A182" s="140" t="s">
        <v>151</v>
      </c>
      <c r="B182" s="140"/>
    </row>
  </sheetData>
  <mergeCells count="27">
    <mergeCell ref="D176:F176"/>
    <mergeCell ref="G176:H176"/>
    <mergeCell ref="A170:F170"/>
    <mergeCell ref="G170:H170"/>
    <mergeCell ref="A171:F171"/>
    <mergeCell ref="G171:H171"/>
    <mergeCell ref="A172:F172"/>
    <mergeCell ref="G172:H172"/>
    <mergeCell ref="D174:F174"/>
    <mergeCell ref="G174:H174"/>
    <mergeCell ref="D175:F175"/>
    <mergeCell ref="G175:H175"/>
    <mergeCell ref="A167:F167"/>
    <mergeCell ref="G167:H167"/>
    <mergeCell ref="A168:F168"/>
    <mergeCell ref="G168:H168"/>
    <mergeCell ref="A169:F169"/>
    <mergeCell ref="G169:H169"/>
    <mergeCell ref="A3:H3"/>
    <mergeCell ref="A4:H4"/>
    <mergeCell ref="A166:F166"/>
    <mergeCell ref="G166:H166"/>
    <mergeCell ref="A162:F162"/>
    <mergeCell ref="A164:F164"/>
    <mergeCell ref="G164:H164"/>
    <mergeCell ref="A165:F165"/>
    <mergeCell ref="G165:H165"/>
  </mergeCells>
  <pageMargins left="0.70866141732283472" right="0.70866141732283472" top="0.74803149606299213" bottom="0.74803149606299213" header="0.31496062992125984" footer="0.31496062992125984"/>
  <pageSetup paperSize="9" scale="70" orientation="portrait" verticalDpi="1200" r:id="rId1"/>
  <headerFooter>
    <oddHeader xml:space="preserve">&amp;L&amp;"-,Paks"&amp;K01+049Teetööde tehniline kirjeldus
Versioon 15.12.2015&amp;"-,Harilik"&amp;K01+000
&amp;R&amp;"-,Paks"&amp;K01+049Maanteeameti peadirektori 
xx.xx.xx käskkiri nr xx
</oddHeader>
    <oddFooter>&amp;L&amp;D&amp;R&amp;N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47"/>
  <sheetViews>
    <sheetView topLeftCell="A5" workbookViewId="0">
      <selection activeCell="D32" sqref="D32:S32"/>
    </sheetView>
  </sheetViews>
  <sheetFormatPr defaultRowHeight="15" x14ac:dyDescent="0.25"/>
  <sheetData>
    <row r="2" spans="2:18" x14ac:dyDescent="0.25">
      <c r="B2">
        <v>80.599999999999994</v>
      </c>
    </row>
    <row r="3" spans="2:18" x14ac:dyDescent="0.25">
      <c r="B3">
        <v>250</v>
      </c>
    </row>
    <row r="4" spans="2:18" x14ac:dyDescent="0.25">
      <c r="B4">
        <v>11</v>
      </c>
    </row>
    <row r="5" spans="2:18" x14ac:dyDescent="0.25">
      <c r="B5">
        <v>87</v>
      </c>
    </row>
    <row r="6" spans="2:18" x14ac:dyDescent="0.25">
      <c r="B6">
        <v>32</v>
      </c>
    </row>
    <row r="7" spans="2:18" x14ac:dyDescent="0.25">
      <c r="B7">
        <v>39</v>
      </c>
    </row>
    <row r="8" spans="2:18" x14ac:dyDescent="0.25">
      <c r="B8">
        <v>196</v>
      </c>
    </row>
    <row r="9" spans="2:18" x14ac:dyDescent="0.25">
      <c r="B9">
        <v>44</v>
      </c>
    </row>
    <row r="10" spans="2:18" x14ac:dyDescent="0.25">
      <c r="B10">
        <v>32</v>
      </c>
      <c r="C10" t="s">
        <v>56</v>
      </c>
      <c r="D10" t="s">
        <v>55</v>
      </c>
      <c r="F10" t="s">
        <v>48</v>
      </c>
      <c r="H10" t="s">
        <v>49</v>
      </c>
      <c r="J10" t="s">
        <v>50</v>
      </c>
      <c r="L10" t="s">
        <v>51</v>
      </c>
      <c r="N10" t="s">
        <v>52</v>
      </c>
      <c r="P10" t="s">
        <v>53</v>
      </c>
      <c r="R10" t="s">
        <v>54</v>
      </c>
    </row>
    <row r="11" spans="2:18" x14ac:dyDescent="0.25">
      <c r="B11">
        <v>47</v>
      </c>
    </row>
    <row r="12" spans="2:18" x14ac:dyDescent="0.25">
      <c r="B12">
        <v>45</v>
      </c>
      <c r="C12">
        <v>4</v>
      </c>
      <c r="D12">
        <v>35</v>
      </c>
      <c r="F12">
        <v>215</v>
      </c>
      <c r="H12">
        <v>25</v>
      </c>
      <c r="J12">
        <v>47</v>
      </c>
      <c r="N12">
        <v>95</v>
      </c>
      <c r="P12">
        <v>204</v>
      </c>
      <c r="R12">
        <v>155</v>
      </c>
    </row>
    <row r="13" spans="2:18" x14ac:dyDescent="0.25">
      <c r="B13">
        <v>45</v>
      </c>
      <c r="D13">
        <v>23</v>
      </c>
      <c r="F13">
        <v>24</v>
      </c>
      <c r="H13">
        <v>45</v>
      </c>
      <c r="J13">
        <v>15</v>
      </c>
      <c r="N13">
        <v>57</v>
      </c>
      <c r="P13">
        <v>208</v>
      </c>
    </row>
    <row r="14" spans="2:18" x14ac:dyDescent="0.25">
      <c r="B14">
        <v>53</v>
      </c>
      <c r="D14">
        <v>10</v>
      </c>
      <c r="F14">
        <v>60</v>
      </c>
      <c r="H14">
        <v>34</v>
      </c>
      <c r="J14">
        <v>11</v>
      </c>
      <c r="N14">
        <v>155</v>
      </c>
      <c r="P14">
        <v>38</v>
      </c>
    </row>
    <row r="15" spans="2:18" x14ac:dyDescent="0.25">
      <c r="B15">
        <v>37</v>
      </c>
      <c r="F15">
        <v>117</v>
      </c>
      <c r="H15">
        <v>18</v>
      </c>
      <c r="J15">
        <v>27</v>
      </c>
      <c r="N15">
        <v>87</v>
      </c>
      <c r="P15">
        <v>37</v>
      </c>
    </row>
    <row r="16" spans="2:18" x14ac:dyDescent="0.25">
      <c r="B16">
        <v>11</v>
      </c>
      <c r="F16">
        <v>55</v>
      </c>
      <c r="H16">
        <v>40</v>
      </c>
      <c r="J16">
        <v>22</v>
      </c>
      <c r="N16">
        <v>155</v>
      </c>
    </row>
    <row r="17" spans="2:19" x14ac:dyDescent="0.25">
      <c r="B17">
        <v>11</v>
      </c>
      <c r="F17">
        <v>59</v>
      </c>
      <c r="J17">
        <v>97</v>
      </c>
    </row>
    <row r="18" spans="2:19" x14ac:dyDescent="0.25">
      <c r="B18">
        <v>13</v>
      </c>
      <c r="F18">
        <v>40</v>
      </c>
    </row>
    <row r="19" spans="2:19" x14ac:dyDescent="0.25">
      <c r="B19">
        <v>23</v>
      </c>
      <c r="F19">
        <v>55</v>
      </c>
    </row>
    <row r="20" spans="2:19" x14ac:dyDescent="0.25">
      <c r="B20">
        <v>11</v>
      </c>
      <c r="F20">
        <v>305</v>
      </c>
    </row>
    <row r="21" spans="2:19" x14ac:dyDescent="0.25">
      <c r="B21">
        <v>8</v>
      </c>
      <c r="F21">
        <v>104</v>
      </c>
    </row>
    <row r="22" spans="2:19" x14ac:dyDescent="0.25">
      <c r="B22">
        <v>41</v>
      </c>
      <c r="F22">
        <v>42</v>
      </c>
    </row>
    <row r="23" spans="2:19" x14ac:dyDescent="0.25">
      <c r="B23">
        <v>2</v>
      </c>
      <c r="F23">
        <v>93</v>
      </c>
    </row>
    <row r="24" spans="2:19" x14ac:dyDescent="0.25">
      <c r="B24">
        <v>4</v>
      </c>
      <c r="F24">
        <v>253</v>
      </c>
    </row>
    <row r="25" spans="2:19" x14ac:dyDescent="0.25">
      <c r="B25">
        <v>77</v>
      </c>
      <c r="F25">
        <v>166</v>
      </c>
    </row>
    <row r="26" spans="2:19" x14ac:dyDescent="0.25">
      <c r="B26">
        <v>128</v>
      </c>
      <c r="F26">
        <v>47</v>
      </c>
    </row>
    <row r="27" spans="2:19" x14ac:dyDescent="0.25">
      <c r="B27">
        <v>9</v>
      </c>
      <c r="F27">
        <v>102</v>
      </c>
    </row>
    <row r="28" spans="2:19" x14ac:dyDescent="0.25">
      <c r="B28">
        <v>13</v>
      </c>
      <c r="F28">
        <v>272</v>
      </c>
    </row>
    <row r="29" spans="2:19" x14ac:dyDescent="0.25">
      <c r="B29">
        <v>17</v>
      </c>
      <c r="F29">
        <v>10</v>
      </c>
    </row>
    <row r="30" spans="2:19" x14ac:dyDescent="0.25">
      <c r="B30">
        <v>137</v>
      </c>
      <c r="F30">
        <v>102</v>
      </c>
    </row>
    <row r="31" spans="2:19" x14ac:dyDescent="0.25">
      <c r="B31">
        <v>161</v>
      </c>
      <c r="F31">
        <v>303</v>
      </c>
    </row>
    <row r="32" spans="2:19" x14ac:dyDescent="0.25">
      <c r="B32">
        <v>77</v>
      </c>
      <c r="C32">
        <f t="shared" ref="C32:I32" si="0">SUM(C12:C31)</f>
        <v>4</v>
      </c>
      <c r="D32">
        <f t="shared" si="0"/>
        <v>68</v>
      </c>
      <c r="E32">
        <f t="shared" si="0"/>
        <v>0</v>
      </c>
      <c r="F32">
        <f t="shared" si="0"/>
        <v>2424</v>
      </c>
      <c r="G32">
        <f t="shared" si="0"/>
        <v>0</v>
      </c>
      <c r="H32">
        <f t="shared" si="0"/>
        <v>162</v>
      </c>
      <c r="I32">
        <f t="shared" si="0"/>
        <v>0</v>
      </c>
      <c r="J32">
        <f>SUM(J12:J31)</f>
        <v>219</v>
      </c>
      <c r="K32">
        <f t="shared" ref="K32:R32" si="1">SUM(K12:K31)</f>
        <v>0</v>
      </c>
      <c r="L32">
        <f t="shared" si="1"/>
        <v>0</v>
      </c>
      <c r="M32">
        <f t="shared" si="1"/>
        <v>0</v>
      </c>
      <c r="N32">
        <f t="shared" si="1"/>
        <v>549</v>
      </c>
      <c r="O32">
        <f t="shared" si="1"/>
        <v>0</v>
      </c>
      <c r="P32">
        <f t="shared" si="1"/>
        <v>487</v>
      </c>
      <c r="Q32">
        <f t="shared" si="1"/>
        <v>0</v>
      </c>
      <c r="R32">
        <f t="shared" si="1"/>
        <v>155</v>
      </c>
      <c r="S32">
        <f>SUM(D32:R32)</f>
        <v>4064</v>
      </c>
    </row>
    <row r="33" spans="2:4" x14ac:dyDescent="0.25">
      <c r="B33">
        <v>23</v>
      </c>
      <c r="D33" t="s">
        <v>57</v>
      </c>
    </row>
    <row r="34" spans="2:4" x14ac:dyDescent="0.25">
      <c r="B34">
        <v>71</v>
      </c>
      <c r="D34">
        <v>10</v>
      </c>
    </row>
    <row r="35" spans="2:4" x14ac:dyDescent="0.25">
      <c r="B35">
        <v>11</v>
      </c>
    </row>
    <row r="36" spans="2:4" x14ac:dyDescent="0.25">
      <c r="B36">
        <v>10</v>
      </c>
    </row>
    <row r="37" spans="2:4" x14ac:dyDescent="0.25">
      <c r="B37">
        <v>29</v>
      </c>
    </row>
    <row r="38" spans="2:4" x14ac:dyDescent="0.25">
      <c r="B38">
        <v>27</v>
      </c>
    </row>
    <row r="39" spans="2:4" x14ac:dyDescent="0.25">
      <c r="B39">
        <v>11</v>
      </c>
    </row>
    <row r="40" spans="2:4" x14ac:dyDescent="0.25">
      <c r="B40">
        <v>37</v>
      </c>
    </row>
    <row r="41" spans="2:4" x14ac:dyDescent="0.25">
      <c r="B41">
        <v>5</v>
      </c>
    </row>
    <row r="42" spans="2:4" x14ac:dyDescent="0.25">
      <c r="B42">
        <v>253</v>
      </c>
    </row>
    <row r="43" spans="2:4" x14ac:dyDescent="0.25">
      <c r="B43">
        <v>68</v>
      </c>
    </row>
    <row r="44" spans="2:4" x14ac:dyDescent="0.25">
      <c r="B44">
        <v>10</v>
      </c>
    </row>
    <row r="45" spans="2:4" x14ac:dyDescent="0.25">
      <c r="B45">
        <v>12</v>
      </c>
    </row>
    <row r="47" spans="2:4" x14ac:dyDescent="0.25">
      <c r="B47">
        <f>SUM(B2:B46)</f>
        <v>2308.6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Koond</vt:lpstr>
      <vt:lpstr>Leht1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Rainer</cp:lastModifiedBy>
  <cp:lastPrinted>2019-08-15T10:29:25Z</cp:lastPrinted>
  <dcterms:created xsi:type="dcterms:W3CDTF">2015-12-15T08:26:18Z</dcterms:created>
  <dcterms:modified xsi:type="dcterms:W3CDTF">2019-08-15T10:29:30Z</dcterms:modified>
</cp:coreProperties>
</file>