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erver\k\0-ÜHISTÖÖ\2019\010119_Heimtali spordiväljak\PROJEKT\EL-osa\"/>
    </mc:Choice>
  </mc:AlternateContent>
  <bookViews>
    <workbookView xWindow="180" yWindow="-345" windowWidth="17775" windowHeight="13980"/>
  </bookViews>
  <sheets>
    <sheet name="KG staadion" sheetId="1" r:id="rId1"/>
    <sheet name="Sheet1" sheetId="3" r:id="rId2"/>
    <sheet name="Leht1" sheetId="2" r:id="rId3"/>
  </sheets>
  <calcPr calcId="162913"/>
</workbook>
</file>

<file path=xl/calcChain.xml><?xml version="1.0" encoding="utf-8"?>
<calcChain xmlns="http://schemas.openxmlformats.org/spreadsheetml/2006/main">
  <c r="H113" i="1" l="1"/>
  <c r="H121" i="1" l="1"/>
  <c r="H77" i="1" l="1"/>
  <c r="H97" i="1"/>
  <c r="H37" i="1"/>
  <c r="H30" i="1" l="1"/>
  <c r="B12" i="2"/>
  <c r="G134" i="1"/>
  <c r="G135" i="1" s="1"/>
  <c r="H13" i="1"/>
  <c r="H9" i="1"/>
  <c r="H10" i="1"/>
  <c r="H11" i="1"/>
  <c r="H12" i="1"/>
  <c r="H14" i="1"/>
  <c r="H15" i="1"/>
  <c r="H16" i="1"/>
  <c r="H17" i="1"/>
  <c r="H18" i="1"/>
  <c r="H8" i="1"/>
  <c r="H19" i="1" l="1"/>
  <c r="G136" i="1"/>
</calcChain>
</file>

<file path=xl/sharedStrings.xml><?xml version="1.0" encoding="utf-8"?>
<sst xmlns="http://schemas.openxmlformats.org/spreadsheetml/2006/main" count="304" uniqueCount="166">
  <si>
    <t xml:space="preserve">Proovivõtt ja katsetamine  </t>
  </si>
  <si>
    <t xml:space="preserve">kogusumma  </t>
  </si>
  <si>
    <t xml:space="preserve">Infotahvlid  </t>
  </si>
  <si>
    <t xml:space="preserve">Tööpiirkonna korrashoid  </t>
  </si>
  <si>
    <t xml:space="preserve">Tööohutus  </t>
  </si>
  <si>
    <t xml:space="preserve">Keskkonnanõuded  </t>
  </si>
  <si>
    <t>Kvaliteedi ja tööprogrammi tagamise plaan</t>
  </si>
  <si>
    <t xml:space="preserve">Ajutised tööd sh töövõtja objektikontor  </t>
  </si>
  <si>
    <t xml:space="preserve">Tööde mõõdistamine ja märkimistööd  </t>
  </si>
  <si>
    <t xml:space="preserve">Konsultatsioonid projekteerijaga  </t>
  </si>
  <si>
    <t>kogusumma</t>
  </si>
  <si>
    <t>Muud tööd</t>
  </si>
  <si>
    <t xml:space="preserve">tk  </t>
  </si>
  <si>
    <t xml:space="preserve">Üksikpuude langetamine koos kändude juurimisega (freesimisega)  </t>
  </si>
  <si>
    <t>tk</t>
  </si>
  <si>
    <t>m</t>
  </si>
  <si>
    <r>
      <t>m</t>
    </r>
    <r>
      <rPr>
        <vertAlign val="superscript"/>
        <sz val="10"/>
        <color indexed="8"/>
        <rFont val="Times New Roman"/>
        <family val="1"/>
        <charset val="186"/>
      </rPr>
      <t>2</t>
    </r>
    <r>
      <rPr>
        <sz val="10"/>
        <color indexed="8"/>
        <rFont val="Times New Roman"/>
        <family val="1"/>
        <charset val="186"/>
      </rPr>
      <t xml:space="preserve">  </t>
    </r>
  </si>
  <si>
    <r>
      <t>m</t>
    </r>
    <r>
      <rPr>
        <vertAlign val="superscript"/>
        <sz val="10"/>
        <color indexed="8"/>
        <rFont val="Times New Roman"/>
        <family val="1"/>
        <charset val="186"/>
      </rPr>
      <t>3</t>
    </r>
    <r>
      <rPr>
        <sz val="10"/>
        <color indexed="8"/>
        <rFont val="Times New Roman"/>
        <family val="1"/>
        <charset val="186"/>
      </rPr>
      <t xml:space="preserve">  </t>
    </r>
  </si>
  <si>
    <t>Artikli nr</t>
  </si>
  <si>
    <t>Makseartikli nimetus</t>
  </si>
  <si>
    <t>Mõõtühik</t>
  </si>
  <si>
    <t>Parameetrid</t>
  </si>
  <si>
    <t>Maht</t>
  </si>
  <si>
    <t>Ühikhind</t>
  </si>
  <si>
    <t>Maksumus</t>
  </si>
  <si>
    <t>KULUDE LOEND Nr 1: ÜLDISED</t>
  </si>
  <si>
    <t>KULUDE LOEND NR 1: ÜLDISED</t>
  </si>
  <si>
    <t>Summa kantud kokkuvõttesse</t>
  </si>
  <si>
    <t>KULUDE LOEND: KOKKUVÕTE</t>
  </si>
  <si>
    <t>KULUDE LOEND Nr 2: EHITUSOBJEKTI ETTEVALMISTAMINE</t>
  </si>
  <si>
    <t>KULUDE LOEND Nr 3: MULLATÖÖD</t>
  </si>
  <si>
    <t>KULUDE LOEND Nr 4: KATEND</t>
  </si>
  <si>
    <t>KULUDE LOEND Nr 8: TEHNOVÕRGUD</t>
  </si>
  <si>
    <t>KULUDE LOEND Nr 9: MAASTIKUKUJUNDUSTÖÖD</t>
  </si>
  <si>
    <t>KANTUD KOGU SUMMASSE</t>
  </si>
  <si>
    <t>käibemaks 20%</t>
  </si>
  <si>
    <t>KOKKU käibemaksuga 20%</t>
  </si>
  <si>
    <t>KULUDE LOEND NR 9: MAASTIKUKUJUNDUSTÖÖD</t>
  </si>
  <si>
    <t>KULUDE LOEND NR 8: TEHNOVÕRGUD</t>
  </si>
  <si>
    <t>KULUDE LOEND NR 4: KATEND</t>
  </si>
  <si>
    <t>KULUDE LOEND NR 3: MULLATÖÖD</t>
  </si>
  <si>
    <t>KULUDE LOEND NR 2: EHITUSOBJEKTI ETTEVALMISTAMINE</t>
  </si>
  <si>
    <t xml:space="preserve">Katendite aluspinna planeerimine ja tihendamine  </t>
  </si>
  <si>
    <t>m²</t>
  </si>
  <si>
    <t>7,81</t>
  </si>
  <si>
    <t>27,83</t>
  </si>
  <si>
    <t>12,51</t>
  </si>
  <si>
    <t>36,79</t>
  </si>
  <si>
    <t>30,75</t>
  </si>
  <si>
    <t>19,8</t>
  </si>
  <si>
    <t>22,68</t>
  </si>
  <si>
    <t>63,52</t>
  </si>
  <si>
    <t>22,15</t>
  </si>
  <si>
    <t>Kuressaare Gümnaasiumi staadioni rekonstrueerimise ehitusprojekt</t>
  </si>
  <si>
    <t xml:space="preserve">Klotoid OÜ töö nr 611118 </t>
  </si>
  <si>
    <t>VASTAVALT MAANTEEAMETI TEHNILISTELE TÖÖKIRJELDUSTELE</t>
  </si>
  <si>
    <t>Kasvupinnase eemaldamine:  4360 m2, ca 0,2 m</t>
  </si>
  <si>
    <t>Murukate jalgpalliväljakule naturaalsest sportmurust (ettekasvatatud siirdmurust) murukamara paksusega 30 mm:</t>
  </si>
  <si>
    <t>Tihendatud kasvukihi ehitus (mullast, liivast ja turbast kasvusubstraat) keskm. 25 cm paksuselt koos transpordiga</t>
  </si>
  <si>
    <t>Kasvumulla tasanduskihi paigaldamine keskm. 32 cm paksuselt</t>
  </si>
  <si>
    <t xml:space="preserve">Naturaalse sportmuru (ettekasvatatud siirdmuruna, murukamara paksus 30 mm) rajamine koos transpordiga </t>
  </si>
  <si>
    <t>Jalgpalliväljaku markeeringud valgete joontega</t>
  </si>
  <si>
    <t>Kruusliivast drenaažkihi ehitus keskm. 15 cm paksuselt</t>
  </si>
  <si>
    <t>Vahe- ehk kandva kihi ehitus (liivalus fr. 0,06…3,0 mm) keskm. 10 cm paksuselt</t>
  </si>
  <si>
    <t>41105-1</t>
  </si>
  <si>
    <t>41105-2</t>
  </si>
  <si>
    <t>Staadioni (jooksuradade) tartaankate:</t>
  </si>
  <si>
    <t>Rajakatte tartaankihi ehitus (koosneb järgmistest kihtidest: alumine elastsuskiht ja ülemine polüuretaanist kaitsekiht)</t>
  </si>
  <si>
    <t>Staadioni markeeringud valgete joontega</t>
  </si>
  <si>
    <t>Täitekiht muldematerjaliks sobivast materjalist (k &gt;= 0,5m/ööp)</t>
  </si>
  <si>
    <t>Kruusliivast drenaažkihi ehitus keskm. 20 cm paksuselt (k &gt;= 1m/ööp)</t>
  </si>
  <si>
    <t>Kuulitõukesektori graniitkillustikust fr. 1…8 mm kate:</t>
  </si>
  <si>
    <t>70201-2</t>
  </si>
  <si>
    <t>70201-1</t>
  </si>
  <si>
    <t>40508-1</t>
  </si>
  <si>
    <t>40508-2</t>
  </si>
  <si>
    <t>Geotekstiili (II klass) paigaldamine</t>
  </si>
  <si>
    <t>Kruusliivast kihi ehitus keskm. 10 cm paksuselt</t>
  </si>
  <si>
    <t xml:space="preserve">Paekivikillustikust fr. 16…32 mm aluskihi ehitus keskm. 20 cm paksuselt </t>
  </si>
  <si>
    <t xml:space="preserve">Dreenivast asfaltbetoonist PA 12 (endise nimega DAB 12) kihi ehitus 6,5 cm paksuselt </t>
  </si>
  <si>
    <t>Paekivikillustikust fr. 8…12 mm aluskihi ehitus keskm. 10 cm paksuselt</t>
  </si>
  <si>
    <t xml:space="preserve">Graniitsõelmetest fr. 0…4 mm kihi ehitus keskm. 10 cm paksuselt </t>
  </si>
  <si>
    <t>40508-3</t>
  </si>
  <si>
    <t>40501-1</t>
  </si>
  <si>
    <t>40501-2</t>
  </si>
  <si>
    <t>40502-1</t>
  </si>
  <si>
    <t>40502-2</t>
  </si>
  <si>
    <t>Heiteringide ja tõukeringi betoonist C30/37 kate paksusega 15 cm:</t>
  </si>
  <si>
    <t>Paekivikillustikust fr. 16…32 mm aluskihi ehitus keskm. 13 cm paksuselt</t>
  </si>
  <si>
    <t>40508-4</t>
  </si>
  <si>
    <t>40502-3</t>
  </si>
  <si>
    <t>Raudbetoonist (tugevusklass C30/37, 8-AIII sammuga 200x200 mm) tõukeringi valamine koos materjali transpordiga, h = 15 cm</t>
  </si>
  <si>
    <t>40504-1</t>
  </si>
  <si>
    <t>40504-2</t>
  </si>
  <si>
    <t>40508-5</t>
  </si>
  <si>
    <t>Killustikalus (fraktsioneeritud killustik fr. 32/63 mm, kiilumiskiht fr.12/16, kulunorm 25 kg/m2 ja fr. 8/12, kulunorm 15 kg/m2)</t>
  </si>
  <si>
    <t>40504-3</t>
  </si>
  <si>
    <t>40508-6</t>
  </si>
  <si>
    <t>Betoonist 8 cm paksustest tänavakattekividest teekate:</t>
  </si>
  <si>
    <t>ÄÄREKIVI</t>
  </si>
  <si>
    <t>KULUDE LOEND NR 6: KONSTRUKTSIOONID</t>
  </si>
  <si>
    <t>PIIRDEAIAD JA SISSEPÄÄSUVÄRAVAD</t>
  </si>
  <si>
    <t>Savivabadest kruusasõelmetest tasanduskihi ehitus keskm. 4 cm paksuselt</t>
  </si>
  <si>
    <t>Betoonist 8 cm paksustest tänavakattekividest(hall "Cartano") teekatte paigaldamine</t>
  </si>
  <si>
    <t>Keevispaneelaed kõrgusega 3,0 m staadioni ümber koos aiapostide ja vundamendiga</t>
  </si>
  <si>
    <t>Keevispaneelaed kõrgusega 1,5 m staadioni ümber koos aiapostide ja vundamendiga</t>
  </si>
  <si>
    <t>Transpordivärav laiusega 4,0 m ja kõrgusega 3,0 m koos vundamendiga</t>
  </si>
  <si>
    <t>Jalgvärav laiusega 1,0 m ja kõrgusega 1,5 m koos vundamendiga</t>
  </si>
  <si>
    <t>60601-1</t>
  </si>
  <si>
    <t>60601-2</t>
  </si>
  <si>
    <t>60601-3</t>
  </si>
  <si>
    <t>60601-4</t>
  </si>
  <si>
    <t>60601-5</t>
  </si>
  <si>
    <t>SPORDIINVENTAR</t>
  </si>
  <si>
    <t>Kaugushüppekast</t>
  </si>
  <si>
    <t>Kaugus- ja kolmikhüppe äratõukepakud</t>
  </si>
  <si>
    <t>Teivashüppekomplekt (teibad, teibakast, latt koos kinnitustega, maandumismatt)</t>
  </si>
  <si>
    <t>Kettaheitevõrk</t>
  </si>
  <si>
    <t>Jalgpalliväravad</t>
  </si>
  <si>
    <t>Jalgpalli nurgalipud koos hülssidega</t>
  </si>
  <si>
    <t>kompl</t>
  </si>
  <si>
    <t>Jalgvärav laiusega 1,0 m ja kõrgusega 2,1 m koos vundamendiga</t>
  </si>
  <si>
    <t>Ümbruskonnaga sobivate prügikastide paigaldamine</t>
  </si>
  <si>
    <t>Jalgpalli- ja heiteväljaku alla jäävate olemasolevate ja projekteeritud kaevuluukide katmine "murumütsidega"</t>
  </si>
  <si>
    <t>JOOKSURAJA TUGIMÜÜR</t>
  </si>
  <si>
    <t>Raudbetoon tugimüür (ristlõige 0,2625) 32 jm koos armatuuriga</t>
  </si>
  <si>
    <t>KULUDE LOEND Nr 6: KONSTRUKTSIOONID</t>
  </si>
  <si>
    <t>8-01 STAADIONI KULULOENDID</t>
  </si>
  <si>
    <t>Staadioni maa-ala puhastamine koos piirdeaedade alaga (väljaarvatud liivaväljak)</t>
  </si>
  <si>
    <t>Tugimüüri pallipüüdevõrk koos torupiirde, võrgupostide ja postivundamendiga (9tk, a' = 0,50 m3, kokku 4,52 m3 betooni C30/37)</t>
  </si>
  <si>
    <t>Juurdepääsu- ja teenindusteede ala asfaltbetoonkate (AC 12 SURF paksusega 6 cm):</t>
  </si>
  <si>
    <t>Tihedast asfaltbetoonist (AC 12 SURF) kattekihi paigaldamine keskm. 6 cm paksuselt</t>
  </si>
  <si>
    <t>De50 PE SDR11.</t>
  </si>
  <si>
    <t>Veetoru staadionihoone tehnoruumi asukohast veekastmiskaevudeni. Paigaldus.</t>
  </si>
  <si>
    <t>POLAR plastik drenaažikaev (sisem. läbimõõt 315/400 mm, malmist umbkaanega, 20 cm sügavuse setteruumiga) paigaldamine ja ühendamine olemasoleva dreaazitorustikuga. Rajamissügavus maapinnast väljavoolutoru põhjani  ~0,90m. Paigaldus.</t>
  </si>
  <si>
    <t>Drenaažitorustiku (läbimõõt 160 mm) paigaldamine ja ühendamine olemasoleva drenaažisüsteemiga. Paigaldus.</t>
  </si>
  <si>
    <t>Veevõtukaevud siibrite jm. PEH. Vt. seletuskirja. Paigaldus.</t>
  </si>
  <si>
    <t>Drenaažitorustiku (läbimõõt 110 mm) paigaldamine ja ühendamine olemasoleva drenaažisüsteemiga. Paigaldus.</t>
  </si>
  <si>
    <t xml:space="preserve">m  </t>
  </si>
  <si>
    <t xml:space="preserve">Kontrollitoimingud  </t>
  </si>
  <si>
    <t xml:space="preserve">objekt  </t>
  </si>
  <si>
    <t xml:space="preserve">Sidekanalisatsiooni kontrollitoimingud  </t>
  </si>
  <si>
    <t xml:space="preserve">Staadioni valgustuse kaablikaeviku kaevamine kaabli/kaablite paigaldamisega torusse/torudesse koos taastamisega vastavalt käesoleva projekti TE-osale </t>
  </si>
  <si>
    <t>AXPK 4G16, L=187, roheline kaablikaitsetoru 450N (B-klass) Ø50mm L=183, Vakköis Cu25 L=187m, hoiatuslint ettevaatust EL MP kaabel L=180m</t>
  </si>
  <si>
    <t xml:space="preserve">0.4 kv elektrikaabli otsmuhv PVC-kaablile  </t>
  </si>
  <si>
    <t xml:space="preserve">komplekt  </t>
  </si>
  <si>
    <t xml:space="preserve">Staadioni valgustuse juhtimiskilbi SJK montaaž koos seadmetega  </t>
  </si>
  <si>
    <t>Kilp koostada vastavalt joonisele LEHT EL 4-04</t>
  </si>
  <si>
    <t xml:space="preserve">Mahamärkimine ja teostusmõõdistus(elekter, valgustus, sidekanalisatsioon) </t>
  </si>
  <si>
    <t>Betoonist äärekivi 1000x200x80 mm paigaldamine betoonalusel</t>
  </si>
  <si>
    <t xml:space="preserve">Haljastuse taastamine (kasvumuld (15 cm) ja ettekasvatatud siirdmuru, murukamara paksus 30 mm) rajamine koos transpordiga </t>
  </si>
  <si>
    <t>Võrkaia lammutamine koos võrgupostide ja vundamendiga (betoon ca 1 m3)</t>
  </si>
  <si>
    <t>Olemasolevate  konstruktsioonide eemaldamine (liivakastid - liiv ca 27 m3, kasti ääred 41 m)</t>
  </si>
  <si>
    <t>Olemasolevate katendite lammutamine - asfaltkatend</t>
  </si>
  <si>
    <t>Olemasolevate katendite lammutamine - betoonkivid 20 m2, betoonplaadid 22 m2</t>
  </si>
  <si>
    <t>20314-1</t>
  </si>
  <si>
    <t>20314-2</t>
  </si>
  <si>
    <t>20318-2</t>
  </si>
  <si>
    <t>20318-1</t>
  </si>
  <si>
    <t>Konstruktsioonide lammutamine - betoonkonstruktsioonid 40 + 10 + 70 m2</t>
  </si>
  <si>
    <t>Ehituseks sobimatu pinnase kaevandamine proj. tartaankatendi ja asfaltkatendi alt (olemasolevad katendid, pinnased: 5950 m2, ca 0,6 m)</t>
  </si>
  <si>
    <t>Load, kindlustused  (Raieluba)</t>
  </si>
  <si>
    <t>Üle 2,5 m kõrguste lehtpuude kasvualuse rajamine, istutamine toestamine (poopuu, h = 4 m, diam. 8 cm)</t>
  </si>
  <si>
    <t>Olemasoleva sireliheki ümberistutamine</t>
  </si>
  <si>
    <t xml:space="preserve">Staadioni valgustuse metallmasti (h =15m), jalandi ja prožektorite montaaž  </t>
  </si>
  <si>
    <t>Astmeline tsingitud 1.5m T-konsooliga valgustusmast (H15T015) komplektis vundamendi (RBJ 7C), piksevarda komplekt vastavalt joonisele LEHT EL 4-05,  ühendusklemmide (KE 10.1), 1*6AC 2tk, paigalduskaabel NYY 5*2.5, L=35m,  paigalduskaabli jätk (Fast connector IP 3 poles LKITA00000000003), LED prožektor TRILUX GmbH &amp; Co. KG - LnFit 70-AM11L/58500-740
1G1L ETDD  kogus 2tk komplektis kõigi vajalike ühendus ja paigaldustarvikuterga.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</si>
</sst>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\ _€"/>
    <numFmt numFmtId="165" formatCode="_-* #,##0\ [$€-425]_-;\-* #,##0\ [$€-425]_-;_-* &quot;-&quot;??\ [$€-425]_-;_-@_-"/>
    <numFmt numFmtId="166" formatCode="#,##0.00\ _k_r"/>
  </numFmts>
  <fonts count="16" x14ac:knownFonts="1">
    <font>
      <sz val="11"/>
      <color theme="1"/>
      <name val="Calibri"/>
      <family val="2"/>
      <charset val="186"/>
      <scheme val="minor"/>
    </font>
    <font>
      <b/>
      <sz val="12"/>
      <color indexed="8"/>
      <name val="Times New Roman"/>
      <family val="1"/>
      <charset val="186"/>
    </font>
    <font>
      <sz val="10"/>
      <color indexed="8"/>
      <name val="Times New Roman"/>
      <family val="1"/>
      <charset val="186"/>
    </font>
    <font>
      <vertAlign val="superscript"/>
      <sz val="10"/>
      <color indexed="8"/>
      <name val="Times New Roman"/>
      <family val="1"/>
      <charset val="186"/>
    </font>
    <font>
      <b/>
      <sz val="10"/>
      <color indexed="8"/>
      <name val="Times New Roman"/>
      <family val="1"/>
      <charset val="186"/>
    </font>
    <font>
      <b/>
      <sz val="12"/>
      <name val="Times New Roman"/>
      <family val="1"/>
      <charset val="186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b/>
      <sz val="14"/>
      <name val="Arial"/>
      <family val="2"/>
    </font>
    <font>
      <sz val="10"/>
      <name val="Arial"/>
      <family val="2"/>
      <charset val="186"/>
    </font>
    <font>
      <sz val="8"/>
      <name val="Calibri"/>
      <family val="2"/>
      <charset val="186"/>
    </font>
    <font>
      <sz val="12"/>
      <color indexed="8"/>
      <name val="Times New Roman"/>
      <family val="1"/>
      <charset val="186"/>
    </font>
    <font>
      <b/>
      <u/>
      <sz val="10"/>
      <name val="Arial"/>
      <family val="2"/>
    </font>
    <font>
      <b/>
      <sz val="10"/>
      <name val="Arial"/>
      <family val="2"/>
    </font>
    <font>
      <b/>
      <sz val="9"/>
      <name val="Times New Roman"/>
      <family val="1"/>
      <charset val="186"/>
    </font>
    <font>
      <sz val="10"/>
      <color theme="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82">
    <xf numFmtId="0" fontId="0" fillId="0" borderId="0" xfId="0"/>
    <xf numFmtId="0" fontId="2" fillId="0" borderId="0" xfId="0" applyFont="1" applyBorder="1" applyAlignment="1">
      <alignment horizontal="justify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/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/>
    </xf>
    <xf numFmtId="0" fontId="1" fillId="0" borderId="0" xfId="0" applyFont="1" applyBorder="1"/>
    <xf numFmtId="0" fontId="2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center" vertical="center" wrapText="1"/>
    </xf>
    <xf numFmtId="2" fontId="2" fillId="0" borderId="0" xfId="0" applyNumberFormat="1" applyFont="1" applyBorder="1"/>
    <xf numFmtId="2" fontId="2" fillId="0" borderId="2" xfId="0" applyNumberFormat="1" applyFont="1" applyBorder="1" applyAlignment="1">
      <alignment horizontal="center"/>
    </xf>
    <xf numFmtId="2" fontId="2" fillId="0" borderId="1" xfId="0" applyNumberFormat="1" applyFont="1" applyBorder="1"/>
    <xf numFmtId="2" fontId="2" fillId="0" borderId="3" xfId="0" applyNumberFormat="1" applyFont="1" applyBorder="1"/>
    <xf numFmtId="164" fontId="2" fillId="0" borderId="0" xfId="0" applyNumberFormat="1" applyFont="1" applyBorder="1"/>
    <xf numFmtId="164" fontId="2" fillId="0" borderId="2" xfId="0" applyNumberFormat="1" applyFont="1" applyBorder="1" applyAlignment="1">
      <alignment horizontal="center"/>
    </xf>
    <xf numFmtId="164" fontId="2" fillId="0" borderId="1" xfId="0" applyNumberFormat="1" applyFont="1" applyBorder="1"/>
    <xf numFmtId="164" fontId="2" fillId="0" borderId="2" xfId="0" applyNumberFormat="1" applyFont="1" applyBorder="1"/>
    <xf numFmtId="164" fontId="2" fillId="0" borderId="3" xfId="0" applyNumberFormat="1" applyFont="1" applyBorder="1" applyAlignment="1">
      <alignment horizontal="right"/>
    </xf>
    <xf numFmtId="164" fontId="2" fillId="0" borderId="3" xfId="0" applyNumberFormat="1" applyFont="1" applyBorder="1"/>
    <xf numFmtId="164" fontId="4" fillId="0" borderId="3" xfId="0" applyNumberFormat="1" applyFont="1" applyBorder="1"/>
    <xf numFmtId="0" fontId="2" fillId="0" borderId="1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right" wrapText="1"/>
    </xf>
    <xf numFmtId="3" fontId="6" fillId="0" borderId="0" xfId="0" applyNumberFormat="1" applyFont="1" applyAlignment="1">
      <alignment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wrapText="1"/>
    </xf>
    <xf numFmtId="3" fontId="6" fillId="0" borderId="0" xfId="0" applyNumberFormat="1" applyFont="1" applyBorder="1" applyAlignment="1">
      <alignment wrapText="1"/>
    </xf>
    <xf numFmtId="0" fontId="6" fillId="0" borderId="0" xfId="0" applyFont="1" applyBorder="1" applyAlignment="1">
      <alignment horizontal="center" wrapText="1"/>
    </xf>
    <xf numFmtId="3" fontId="6" fillId="0" borderId="0" xfId="0" applyNumberFormat="1" applyFont="1" applyBorder="1" applyAlignment="1">
      <alignment horizontal="center" wrapText="1"/>
    </xf>
    <xf numFmtId="0" fontId="6" fillId="0" borderId="0" xfId="0" applyFont="1" applyBorder="1" applyAlignment="1">
      <alignment wrapText="1"/>
    </xf>
    <xf numFmtId="166" fontId="6" fillId="0" borderId="0" xfId="0" applyNumberFormat="1" applyFont="1" applyBorder="1" applyAlignment="1">
      <alignment horizontal="right" wrapText="1"/>
    </xf>
    <xf numFmtId="164" fontId="2" fillId="0" borderId="0" xfId="0" applyNumberFormat="1" applyFont="1" applyBorder="1" applyAlignment="1">
      <alignment horizontal="right"/>
    </xf>
    <xf numFmtId="164" fontId="4" fillId="0" borderId="0" xfId="0" applyNumberFormat="1" applyFont="1" applyBorder="1"/>
    <xf numFmtId="1" fontId="2" fillId="0" borderId="1" xfId="0" applyNumberFormat="1" applyFont="1" applyFill="1" applyBorder="1" applyAlignment="1">
      <alignment horizontal="right"/>
    </xf>
    <xf numFmtId="2" fontId="2" fillId="0" borderId="2" xfId="0" applyNumberFormat="1" applyFont="1" applyBorder="1" applyAlignment="1">
      <alignment horizontal="right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justify" vertical="center" wrapText="1"/>
    </xf>
    <xf numFmtId="0" fontId="5" fillId="0" borderId="0" xfId="0" applyFont="1" applyBorder="1" applyAlignment="1">
      <alignment horizontal="left" wrapText="1"/>
    </xf>
    <xf numFmtId="0" fontId="6" fillId="0" borderId="1" xfId="0" applyFont="1" applyBorder="1" applyAlignment="1">
      <alignment horizontal="left" wrapText="1"/>
    </xf>
    <xf numFmtId="0" fontId="6" fillId="0" borderId="1" xfId="0" applyFont="1" applyBorder="1" applyAlignment="1">
      <alignment horizontal="right" wrapText="1"/>
    </xf>
    <xf numFmtId="0" fontId="7" fillId="0" borderId="1" xfId="0" applyFont="1" applyBorder="1" applyAlignment="1">
      <alignment horizontal="right" wrapText="1"/>
    </xf>
    <xf numFmtId="0" fontId="11" fillId="0" borderId="0" xfId="0" applyFont="1" applyBorder="1"/>
    <xf numFmtId="2" fontId="2" fillId="0" borderId="1" xfId="0" applyNumberFormat="1" applyFont="1" applyFill="1" applyBorder="1"/>
    <xf numFmtId="0" fontId="2" fillId="0" borderId="0" xfId="0" applyFont="1" applyFill="1" applyBorder="1"/>
    <xf numFmtId="164" fontId="2" fillId="0" borderId="1" xfId="0" applyNumberFormat="1" applyFont="1" applyFill="1" applyBorder="1"/>
    <xf numFmtId="0" fontId="2" fillId="0" borderId="4" xfId="0" applyFont="1" applyBorder="1"/>
    <xf numFmtId="164" fontId="2" fillId="0" borderId="4" xfId="0" applyNumberFormat="1" applyFont="1" applyBorder="1" applyAlignment="1">
      <alignment horizontal="center"/>
    </xf>
    <xf numFmtId="0" fontId="2" fillId="0" borderId="4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12" fillId="0" borderId="0" xfId="0" applyFont="1" applyFill="1" applyBorder="1"/>
    <xf numFmtId="2" fontId="2" fillId="0" borderId="0" xfId="0" applyNumberFormat="1" applyFont="1" applyBorder="1" applyAlignment="1">
      <alignment horizontal="center"/>
    </xf>
    <xf numFmtId="164" fontId="2" fillId="0" borderId="0" xfId="0" applyNumberFormat="1" applyFont="1" applyBorder="1" applyAlignment="1">
      <alignment horizontal="center"/>
    </xf>
    <xf numFmtId="0" fontId="2" fillId="0" borderId="1" xfId="0" applyFont="1" applyBorder="1"/>
    <xf numFmtId="16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12" fillId="0" borderId="4" xfId="0" applyFont="1" applyFill="1" applyBorder="1"/>
    <xf numFmtId="0" fontId="13" fillId="0" borderId="0" xfId="0" applyFont="1" applyFill="1" applyBorder="1"/>
    <xf numFmtId="164" fontId="2" fillId="0" borderId="1" xfId="0" applyNumberFormat="1" applyFont="1" applyBorder="1" applyAlignment="1">
      <alignment horizontal="right"/>
    </xf>
    <xf numFmtId="164" fontId="4" fillId="0" borderId="1" xfId="0" applyNumberFormat="1" applyFont="1" applyBorder="1"/>
    <xf numFmtId="0" fontId="2" fillId="0" borderId="4" xfId="0" applyFont="1" applyBorder="1" applyAlignment="1">
      <alignment horizontal="center"/>
    </xf>
    <xf numFmtId="2" fontId="2" fillId="0" borderId="4" xfId="0" applyNumberFormat="1" applyFont="1" applyBorder="1" applyAlignment="1">
      <alignment horizontal="center"/>
    </xf>
    <xf numFmtId="0" fontId="14" fillId="0" borderId="1" xfId="0" applyFont="1" applyBorder="1" applyAlignment="1">
      <alignment horizontal="right" wrapText="1"/>
    </xf>
    <xf numFmtId="0" fontId="13" fillId="0" borderId="3" xfId="0" applyFont="1" applyFill="1" applyBorder="1"/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15" fillId="0" borderId="1" xfId="0" applyFont="1" applyFill="1" applyBorder="1" applyAlignment="1">
      <alignment horizontal="justify" vertical="center" wrapText="1"/>
    </xf>
    <xf numFmtId="0" fontId="15" fillId="0" borderId="1" xfId="0" applyFont="1" applyFill="1" applyBorder="1" applyAlignment="1">
      <alignment horizontal="center" vertical="center" wrapText="1"/>
    </xf>
    <xf numFmtId="2" fontId="15" fillId="0" borderId="1" xfId="0" applyNumberFormat="1" applyFont="1" applyFill="1" applyBorder="1"/>
    <xf numFmtId="164" fontId="2" fillId="0" borderId="4" xfId="0" applyNumberFormat="1" applyFont="1" applyFill="1" applyBorder="1" applyAlignment="1">
      <alignment horizontal="center"/>
    </xf>
    <xf numFmtId="164" fontId="15" fillId="0" borderId="1" xfId="0" applyNumberFormat="1" applyFont="1" applyFill="1" applyBorder="1"/>
    <xf numFmtId="0" fontId="15" fillId="0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wrapText="1"/>
    </xf>
    <xf numFmtId="0" fontId="6" fillId="0" borderId="1" xfId="0" applyFont="1" applyBorder="1" applyAlignment="1">
      <alignment horizontal="center" wrapText="1"/>
    </xf>
    <xf numFmtId="3" fontId="6" fillId="0" borderId="5" xfId="0" applyNumberFormat="1" applyFont="1" applyBorder="1" applyAlignment="1">
      <alignment horizontal="center" wrapText="1"/>
    </xf>
    <xf numFmtId="165" fontId="7" fillId="0" borderId="1" xfId="0" applyNumberFormat="1" applyFont="1" applyBorder="1" applyAlignment="1">
      <alignment horizontal="center" wrapText="1"/>
    </xf>
    <xf numFmtId="0" fontId="8" fillId="0" borderId="0" xfId="1" applyFont="1" applyFill="1" applyAlignment="1">
      <alignment horizontal="center" wrapText="1"/>
    </xf>
    <xf numFmtId="165" fontId="7" fillId="0" borderId="3" xfId="0" applyNumberFormat="1" applyFont="1" applyBorder="1" applyAlignment="1">
      <alignment horizontal="center" wrapText="1"/>
    </xf>
  </cellXfs>
  <cellStyles count="2">
    <cellStyle name="Normaallaad" xfId="0" builtinId="0"/>
    <cellStyle name="Normal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J526"/>
  <sheetViews>
    <sheetView tabSelected="1" zoomScale="145" zoomScaleNormal="145" workbookViewId="0">
      <pane ySplit="1" topLeftCell="A64" activePane="bottomLeft" state="frozen"/>
      <selection pane="bottomLeft" activeCell="K103" sqref="K103"/>
    </sheetView>
  </sheetViews>
  <sheetFormatPr defaultRowHeight="12.75" x14ac:dyDescent="0.2"/>
  <cols>
    <col min="1" max="1" width="8.140625" style="3" customWidth="1"/>
    <col min="2" max="2" width="2.140625" style="3" customWidth="1"/>
    <col min="3" max="3" width="64.28515625" style="3" customWidth="1"/>
    <col min="4" max="4" width="14.140625" style="3" customWidth="1"/>
    <col min="5" max="5" width="10.7109375" style="5" customWidth="1"/>
    <col min="6" max="6" width="9.140625" style="15"/>
    <col min="7" max="7" width="7.28515625" style="19" customWidth="1"/>
    <col min="8" max="8" width="9.5703125" style="19" customWidth="1"/>
    <col min="9" max="16384" width="9.140625" style="3"/>
  </cols>
  <sheetData>
    <row r="1" spans="1:10" ht="13.5" thickBot="1" x14ac:dyDescent="0.25">
      <c r="A1" s="9" t="s">
        <v>18</v>
      </c>
      <c r="B1" s="9"/>
      <c r="C1" s="9" t="s">
        <v>19</v>
      </c>
      <c r="D1" s="9" t="s">
        <v>21</v>
      </c>
      <c r="E1" s="10" t="s">
        <v>20</v>
      </c>
      <c r="F1" s="16" t="s">
        <v>22</v>
      </c>
      <c r="G1" s="20" t="s">
        <v>23</v>
      </c>
      <c r="H1" s="20" t="s">
        <v>24</v>
      </c>
    </row>
    <row r="2" spans="1:10" ht="42" customHeight="1" thickTop="1" x14ac:dyDescent="0.25">
      <c r="C2" s="80" t="s">
        <v>53</v>
      </c>
      <c r="D2" s="80"/>
      <c r="E2" s="80"/>
      <c r="F2" s="80"/>
      <c r="G2" s="80"/>
      <c r="H2" s="80"/>
      <c r="I2" s="80"/>
      <c r="J2" s="80"/>
    </row>
    <row r="3" spans="1:10" ht="19.5" customHeight="1" x14ac:dyDescent="0.25">
      <c r="C3" s="80" t="s">
        <v>54</v>
      </c>
      <c r="D3" s="80"/>
      <c r="E3" s="80"/>
      <c r="F3" s="80"/>
      <c r="G3" s="80"/>
      <c r="H3" s="80"/>
      <c r="I3" s="80"/>
      <c r="J3" s="80"/>
    </row>
    <row r="4" spans="1:10" ht="21" customHeight="1" x14ac:dyDescent="0.25">
      <c r="C4" s="80" t="s">
        <v>127</v>
      </c>
      <c r="D4" s="80"/>
      <c r="E4" s="80"/>
      <c r="F4" s="80"/>
      <c r="G4" s="80"/>
      <c r="H4" s="80"/>
      <c r="I4" s="80"/>
      <c r="J4" s="80"/>
    </row>
    <row r="5" spans="1:10" ht="23.25" customHeight="1" x14ac:dyDescent="0.25">
      <c r="C5" s="80" t="s">
        <v>55</v>
      </c>
      <c r="D5" s="80"/>
      <c r="E5" s="80"/>
      <c r="F5" s="80"/>
      <c r="G5" s="80"/>
      <c r="H5" s="80"/>
      <c r="I5" s="80"/>
      <c r="J5" s="80"/>
    </row>
    <row r="6" spans="1:10" ht="15.75" customHeight="1" x14ac:dyDescent="0.25">
      <c r="A6" s="6" t="s">
        <v>26</v>
      </c>
    </row>
    <row r="7" spans="1:10" ht="13.5" thickBot="1" x14ac:dyDescent="0.25">
      <c r="A7" s="9" t="s">
        <v>18</v>
      </c>
      <c r="B7" s="9"/>
      <c r="C7" s="9" t="s">
        <v>19</v>
      </c>
      <c r="D7" s="9" t="s">
        <v>21</v>
      </c>
      <c r="E7" s="10" t="s">
        <v>20</v>
      </c>
      <c r="F7" s="16" t="s">
        <v>22</v>
      </c>
      <c r="G7" s="20" t="s">
        <v>23</v>
      </c>
      <c r="H7" s="20" t="s">
        <v>24</v>
      </c>
    </row>
    <row r="8" spans="1:10" ht="13.5" thickTop="1" x14ac:dyDescent="0.2">
      <c r="A8" s="7">
        <v>10201</v>
      </c>
      <c r="B8" s="7"/>
      <c r="C8" s="7" t="s">
        <v>0</v>
      </c>
      <c r="D8" s="7"/>
      <c r="E8" s="8" t="s">
        <v>1</v>
      </c>
      <c r="F8" s="38">
        <v>1</v>
      </c>
      <c r="G8" s="21"/>
      <c r="H8" s="21">
        <f>G8*F8</f>
        <v>0</v>
      </c>
    </row>
    <row r="9" spans="1:10" x14ac:dyDescent="0.2">
      <c r="A9" s="7">
        <v>10202</v>
      </c>
      <c r="B9" s="7"/>
      <c r="C9" s="7" t="s">
        <v>161</v>
      </c>
      <c r="D9" s="7"/>
      <c r="E9" s="8" t="s">
        <v>1</v>
      </c>
      <c r="F9" s="38">
        <v>1</v>
      </c>
      <c r="G9" s="21"/>
      <c r="H9" s="21">
        <f t="shared" ref="H9:H18" si="0">G9*F9</f>
        <v>0</v>
      </c>
    </row>
    <row r="10" spans="1:10" x14ac:dyDescent="0.2">
      <c r="A10" s="7">
        <v>10203</v>
      </c>
      <c r="B10" s="7"/>
      <c r="C10" s="7" t="s">
        <v>2</v>
      </c>
      <c r="D10" s="7"/>
      <c r="E10" s="8" t="s">
        <v>1</v>
      </c>
      <c r="F10" s="38">
        <v>1</v>
      </c>
      <c r="G10" s="21"/>
      <c r="H10" s="21">
        <f t="shared" si="0"/>
        <v>0</v>
      </c>
    </row>
    <row r="11" spans="1:10" x14ac:dyDescent="0.2">
      <c r="A11" s="7">
        <v>10204</v>
      </c>
      <c r="B11" s="7"/>
      <c r="C11" s="7" t="s">
        <v>3</v>
      </c>
      <c r="D11" s="7"/>
      <c r="E11" s="8" t="s">
        <v>1</v>
      </c>
      <c r="F11" s="38">
        <v>1</v>
      </c>
      <c r="G11" s="21"/>
      <c r="H11" s="21">
        <f t="shared" si="0"/>
        <v>0</v>
      </c>
    </row>
    <row r="12" spans="1:10" x14ac:dyDescent="0.2">
      <c r="A12" s="7">
        <v>10206</v>
      </c>
      <c r="B12" s="7"/>
      <c r="C12" s="7" t="s">
        <v>4</v>
      </c>
      <c r="D12" s="7"/>
      <c r="E12" s="8" t="s">
        <v>1</v>
      </c>
      <c r="F12" s="38">
        <v>1</v>
      </c>
      <c r="G12" s="21"/>
      <c r="H12" s="21">
        <f t="shared" si="0"/>
        <v>0</v>
      </c>
    </row>
    <row r="13" spans="1:10" x14ac:dyDescent="0.2">
      <c r="A13" s="7">
        <v>10207</v>
      </c>
      <c r="B13" s="7"/>
      <c r="C13" s="7" t="s">
        <v>5</v>
      </c>
      <c r="D13" s="7"/>
      <c r="E13" s="8" t="s">
        <v>1</v>
      </c>
      <c r="F13" s="38">
        <v>1</v>
      </c>
      <c r="G13" s="21"/>
      <c r="H13" s="21">
        <f t="shared" si="0"/>
        <v>0</v>
      </c>
    </row>
    <row r="14" spans="1:10" x14ac:dyDescent="0.2">
      <c r="A14" s="7">
        <v>10208</v>
      </c>
      <c r="B14" s="7"/>
      <c r="C14" s="7" t="s">
        <v>6</v>
      </c>
      <c r="D14" s="7"/>
      <c r="E14" s="8" t="s">
        <v>1</v>
      </c>
      <c r="F14" s="38">
        <v>1</v>
      </c>
      <c r="G14" s="21"/>
      <c r="H14" s="21">
        <f t="shared" si="0"/>
        <v>0</v>
      </c>
    </row>
    <row r="15" spans="1:10" x14ac:dyDescent="0.2">
      <c r="A15" s="7">
        <v>10210</v>
      </c>
      <c r="B15" s="7"/>
      <c r="C15" s="7" t="s">
        <v>7</v>
      </c>
      <c r="D15" s="7"/>
      <c r="E15" s="8" t="s">
        <v>1</v>
      </c>
      <c r="F15" s="38">
        <v>1</v>
      </c>
      <c r="G15" s="21"/>
      <c r="H15" s="21">
        <f t="shared" si="0"/>
        <v>0</v>
      </c>
    </row>
    <row r="16" spans="1:10" x14ac:dyDescent="0.2">
      <c r="A16" s="7">
        <v>10211</v>
      </c>
      <c r="B16" s="7"/>
      <c r="C16" s="7" t="s">
        <v>8</v>
      </c>
      <c r="D16" s="7"/>
      <c r="E16" s="8" t="s">
        <v>1</v>
      </c>
      <c r="F16" s="38">
        <v>1</v>
      </c>
      <c r="G16" s="21"/>
      <c r="H16" s="21">
        <f t="shared" si="0"/>
        <v>0</v>
      </c>
    </row>
    <row r="17" spans="1:10" x14ac:dyDescent="0.2">
      <c r="A17" s="7">
        <v>10212</v>
      </c>
      <c r="B17" s="7"/>
      <c r="C17" s="7" t="s">
        <v>9</v>
      </c>
      <c r="D17" s="7"/>
      <c r="E17" s="8" t="s">
        <v>1</v>
      </c>
      <c r="F17" s="38">
        <v>1</v>
      </c>
      <c r="G17" s="21"/>
      <c r="H17" s="21">
        <f t="shared" si="0"/>
        <v>0</v>
      </c>
    </row>
    <row r="18" spans="1:10" ht="13.5" thickBot="1" x14ac:dyDescent="0.25">
      <c r="A18" s="13">
        <v>10215</v>
      </c>
      <c r="B18" s="13"/>
      <c r="C18" s="13" t="s">
        <v>11</v>
      </c>
      <c r="D18" s="13"/>
      <c r="E18" s="14" t="s">
        <v>10</v>
      </c>
      <c r="F18" s="39">
        <v>1</v>
      </c>
      <c r="G18" s="22"/>
      <c r="H18" s="22">
        <f t="shared" si="0"/>
        <v>0</v>
      </c>
    </row>
    <row r="19" spans="1:10" ht="13.5" thickTop="1" x14ac:dyDescent="0.2">
      <c r="A19" s="11"/>
      <c r="B19" s="11"/>
      <c r="C19" s="11"/>
      <c r="D19" s="11"/>
      <c r="E19" s="12"/>
      <c r="F19" s="18"/>
      <c r="G19" s="23" t="s">
        <v>27</v>
      </c>
      <c r="H19" s="25">
        <f>SUM(H8:H18)</f>
        <v>0</v>
      </c>
    </row>
    <row r="20" spans="1:10" x14ac:dyDescent="0.2">
      <c r="A20" s="1"/>
      <c r="B20" s="1"/>
      <c r="C20" s="1"/>
      <c r="D20" s="1"/>
      <c r="E20" s="2"/>
    </row>
    <row r="21" spans="1:10" ht="15.75" x14ac:dyDescent="0.25">
      <c r="A21" s="6" t="s">
        <v>41</v>
      </c>
    </row>
    <row r="22" spans="1:10" ht="13.5" thickBot="1" x14ac:dyDescent="0.25">
      <c r="A22" s="9" t="s">
        <v>18</v>
      </c>
      <c r="B22" s="9"/>
      <c r="C22" s="9" t="s">
        <v>19</v>
      </c>
      <c r="D22" s="9" t="s">
        <v>21</v>
      </c>
      <c r="E22" s="10" t="s">
        <v>20</v>
      </c>
      <c r="F22" s="16" t="s">
        <v>22</v>
      </c>
      <c r="G22" s="20" t="s">
        <v>23</v>
      </c>
      <c r="H22" s="20" t="s">
        <v>24</v>
      </c>
    </row>
    <row r="23" spans="1:10" ht="13.5" thickTop="1" x14ac:dyDescent="0.2">
      <c r="A23" s="7">
        <v>20208</v>
      </c>
      <c r="B23" s="7"/>
      <c r="C23" s="26" t="s">
        <v>13</v>
      </c>
      <c r="D23" s="26"/>
      <c r="E23" s="8" t="s">
        <v>12</v>
      </c>
      <c r="F23" s="47">
        <v>5</v>
      </c>
      <c r="G23" s="21"/>
      <c r="H23" s="21"/>
    </row>
    <row r="24" spans="1:10" ht="26.25" customHeight="1" x14ac:dyDescent="0.2">
      <c r="A24" s="7">
        <v>20212</v>
      </c>
      <c r="B24" s="7"/>
      <c r="C24" s="26" t="s">
        <v>128</v>
      </c>
      <c r="D24" s="26"/>
      <c r="E24" s="8" t="s">
        <v>16</v>
      </c>
      <c r="F24" s="17">
        <v>25430</v>
      </c>
      <c r="G24" s="21"/>
      <c r="H24" s="21"/>
    </row>
    <row r="25" spans="1:10" ht="26.25" customHeight="1" x14ac:dyDescent="0.2">
      <c r="A25" s="7" t="s">
        <v>155</v>
      </c>
      <c r="B25" s="7"/>
      <c r="C25" s="26" t="s">
        <v>153</v>
      </c>
      <c r="D25" s="26"/>
      <c r="E25" s="8" t="s">
        <v>16</v>
      </c>
      <c r="F25" s="47">
        <v>3880</v>
      </c>
      <c r="G25" s="21"/>
      <c r="H25" s="21"/>
    </row>
    <row r="26" spans="1:10" ht="15.75" x14ac:dyDescent="0.2">
      <c r="A26" s="7" t="s">
        <v>156</v>
      </c>
      <c r="B26" s="7"/>
      <c r="C26" s="26" t="s">
        <v>154</v>
      </c>
      <c r="D26" s="26"/>
      <c r="E26" s="8" t="s">
        <v>16</v>
      </c>
      <c r="F26" s="47">
        <v>42</v>
      </c>
      <c r="G26" s="21"/>
      <c r="H26" s="21"/>
    </row>
    <row r="27" spans="1:10" ht="25.5" x14ac:dyDescent="0.2">
      <c r="A27" s="41" t="s">
        <v>158</v>
      </c>
      <c r="B27" s="41"/>
      <c r="C27" s="40" t="s">
        <v>152</v>
      </c>
      <c r="D27" s="40"/>
      <c r="E27" s="8" t="s">
        <v>17</v>
      </c>
      <c r="F27" s="47">
        <v>27</v>
      </c>
      <c r="G27" s="49"/>
      <c r="H27" s="49"/>
    </row>
    <row r="28" spans="1:10" ht="15.75" x14ac:dyDescent="0.2">
      <c r="A28" s="41" t="s">
        <v>157</v>
      </c>
      <c r="B28" s="41"/>
      <c r="C28" s="26" t="s">
        <v>159</v>
      </c>
      <c r="D28" s="26"/>
      <c r="E28" s="8" t="s">
        <v>16</v>
      </c>
      <c r="F28" s="47">
        <v>120</v>
      </c>
      <c r="G28" s="21"/>
      <c r="H28" s="21"/>
    </row>
    <row r="29" spans="1:10" ht="18" customHeight="1" x14ac:dyDescent="0.2">
      <c r="A29" s="41">
        <v>20321</v>
      </c>
      <c r="B29" s="41"/>
      <c r="C29" s="40" t="s">
        <v>151</v>
      </c>
      <c r="D29" s="40"/>
      <c r="E29" s="8" t="s">
        <v>15</v>
      </c>
      <c r="F29" s="47">
        <v>22</v>
      </c>
      <c r="G29" s="49"/>
      <c r="H29" s="49"/>
    </row>
    <row r="30" spans="1:10" x14ac:dyDescent="0.2">
      <c r="A30" s="11"/>
      <c r="B30" s="11"/>
      <c r="C30" s="11"/>
      <c r="D30" s="11"/>
      <c r="E30" s="12"/>
      <c r="F30" s="18"/>
      <c r="G30" s="23" t="s">
        <v>27</v>
      </c>
      <c r="H30" s="25">
        <f>SUM(H23:H29)</f>
        <v>0</v>
      </c>
      <c r="J30" s="48"/>
    </row>
    <row r="31" spans="1:10" x14ac:dyDescent="0.2">
      <c r="A31" s="1"/>
      <c r="B31" s="1"/>
      <c r="C31" s="1"/>
      <c r="D31" s="1"/>
      <c r="E31" s="2"/>
    </row>
    <row r="32" spans="1:10" ht="15.75" x14ac:dyDescent="0.25">
      <c r="A32" s="6" t="s">
        <v>40</v>
      </c>
    </row>
    <row r="33" spans="1:8" ht="13.5" thickBot="1" x14ac:dyDescent="0.25">
      <c r="A33" s="9" t="s">
        <v>18</v>
      </c>
      <c r="B33" s="9"/>
      <c r="C33" s="9" t="s">
        <v>19</v>
      </c>
      <c r="D33" s="9" t="s">
        <v>21</v>
      </c>
      <c r="E33" s="10" t="s">
        <v>20</v>
      </c>
      <c r="F33" s="16" t="s">
        <v>22</v>
      </c>
      <c r="G33" s="20" t="s">
        <v>23</v>
      </c>
      <c r="H33" s="20" t="s">
        <v>24</v>
      </c>
    </row>
    <row r="34" spans="1:8" ht="16.5" thickTop="1" x14ac:dyDescent="0.2">
      <c r="A34" s="7">
        <v>30101</v>
      </c>
      <c r="B34" s="7"/>
      <c r="C34" s="7" t="s">
        <v>56</v>
      </c>
      <c r="D34" s="7"/>
      <c r="E34" s="8" t="s">
        <v>17</v>
      </c>
      <c r="F34" s="17">
        <v>654</v>
      </c>
      <c r="G34" s="21"/>
      <c r="H34" s="21"/>
    </row>
    <row r="35" spans="1:8" ht="30" customHeight="1" x14ac:dyDescent="0.2">
      <c r="A35" s="7">
        <v>30103</v>
      </c>
      <c r="B35" s="7"/>
      <c r="C35" s="26" t="s">
        <v>160</v>
      </c>
      <c r="D35" s="26"/>
      <c r="E35" s="8" t="s">
        <v>17</v>
      </c>
      <c r="F35" s="17">
        <v>3570</v>
      </c>
      <c r="G35" s="21"/>
      <c r="H35" s="21"/>
    </row>
    <row r="36" spans="1:8" ht="30" customHeight="1" x14ac:dyDescent="0.2">
      <c r="A36" s="7">
        <v>30604</v>
      </c>
      <c r="B36" s="7"/>
      <c r="C36" s="26" t="s">
        <v>42</v>
      </c>
      <c r="D36" s="26"/>
      <c r="E36" s="8" t="s">
        <v>16</v>
      </c>
      <c r="F36" s="17">
        <v>11750</v>
      </c>
      <c r="G36" s="21"/>
      <c r="H36" s="21"/>
    </row>
    <row r="37" spans="1:8" x14ac:dyDescent="0.2">
      <c r="A37" s="11"/>
      <c r="B37" s="11"/>
      <c r="C37" s="11"/>
      <c r="D37" s="11"/>
      <c r="E37" s="12"/>
      <c r="F37" s="18"/>
      <c r="G37" s="23" t="s">
        <v>27</v>
      </c>
      <c r="H37" s="25">
        <f>SUM(H33:H36)</f>
        <v>0</v>
      </c>
    </row>
    <row r="38" spans="1:8" x14ac:dyDescent="0.2">
      <c r="A38" s="1"/>
      <c r="B38" s="1"/>
      <c r="C38" s="1"/>
      <c r="D38" s="1"/>
      <c r="E38" s="2"/>
      <c r="G38" s="36"/>
      <c r="H38" s="37"/>
    </row>
    <row r="39" spans="1:8" ht="15.75" x14ac:dyDescent="0.25">
      <c r="A39" s="6" t="s">
        <v>39</v>
      </c>
      <c r="B39" s="1"/>
      <c r="C39" s="1"/>
      <c r="D39" s="1"/>
      <c r="E39" s="2"/>
    </row>
    <row r="40" spans="1:8" ht="13.5" thickBot="1" x14ac:dyDescent="0.25">
      <c r="A40" s="9" t="s">
        <v>18</v>
      </c>
      <c r="B40" s="9"/>
      <c r="C40" s="9" t="s">
        <v>19</v>
      </c>
      <c r="D40" s="9" t="s">
        <v>21</v>
      </c>
      <c r="E40" s="10" t="s">
        <v>20</v>
      </c>
      <c r="F40" s="16" t="s">
        <v>22</v>
      </c>
      <c r="G40" s="20" t="s">
        <v>23</v>
      </c>
      <c r="H40" s="20" t="s">
        <v>24</v>
      </c>
    </row>
    <row r="41" spans="1:8" ht="13.5" thickTop="1" x14ac:dyDescent="0.2">
      <c r="C41" s="54" t="s">
        <v>57</v>
      </c>
      <c r="F41" s="55"/>
      <c r="G41" s="56"/>
      <c r="H41" s="56"/>
    </row>
    <row r="42" spans="1:8" x14ac:dyDescent="0.2">
      <c r="A42" s="7" t="s">
        <v>74</v>
      </c>
      <c r="B42" s="57"/>
      <c r="C42" s="7" t="s">
        <v>62</v>
      </c>
      <c r="D42" s="57"/>
      <c r="E42" s="8" t="s">
        <v>43</v>
      </c>
      <c r="F42" s="17">
        <v>1220</v>
      </c>
      <c r="G42" s="58"/>
      <c r="H42" s="58"/>
    </row>
    <row r="43" spans="1:8" x14ac:dyDescent="0.2">
      <c r="A43" s="59">
        <v>40509</v>
      </c>
      <c r="B43" s="57"/>
      <c r="C43" s="7" t="s">
        <v>63</v>
      </c>
      <c r="D43" s="57"/>
      <c r="E43" s="8" t="s">
        <v>43</v>
      </c>
      <c r="F43" s="17">
        <v>1220</v>
      </c>
      <c r="G43" s="58"/>
      <c r="H43" s="58"/>
    </row>
    <row r="44" spans="1:8" ht="25.5" x14ac:dyDescent="0.2">
      <c r="A44" s="59" t="s">
        <v>64</v>
      </c>
      <c r="B44" s="57"/>
      <c r="C44" s="7" t="s">
        <v>58</v>
      </c>
      <c r="D44" s="57"/>
      <c r="E44" s="8" t="s">
        <v>43</v>
      </c>
      <c r="F44" s="17">
        <v>1220</v>
      </c>
      <c r="G44" s="58"/>
      <c r="H44" s="58"/>
    </row>
    <row r="45" spans="1:8" x14ac:dyDescent="0.2">
      <c r="A45" s="59" t="s">
        <v>65</v>
      </c>
      <c r="B45" s="57"/>
      <c r="C45" s="7" t="s">
        <v>59</v>
      </c>
      <c r="D45" s="57"/>
      <c r="E45" s="8" t="s">
        <v>43</v>
      </c>
      <c r="F45" s="17">
        <v>2850</v>
      </c>
      <c r="G45" s="58"/>
      <c r="H45" s="58"/>
    </row>
    <row r="46" spans="1:8" ht="25.5" x14ac:dyDescent="0.2">
      <c r="A46" s="59">
        <v>90202</v>
      </c>
      <c r="B46" s="57"/>
      <c r="C46" s="7" t="s">
        <v>60</v>
      </c>
      <c r="D46" s="57"/>
      <c r="E46" s="8" t="s">
        <v>43</v>
      </c>
      <c r="F46" s="17">
        <v>3990</v>
      </c>
      <c r="G46" s="58"/>
      <c r="H46" s="58"/>
    </row>
    <row r="47" spans="1:8" x14ac:dyDescent="0.2">
      <c r="A47" s="59" t="s">
        <v>73</v>
      </c>
      <c r="B47" s="57"/>
      <c r="C47" s="7" t="s">
        <v>61</v>
      </c>
      <c r="D47" s="57"/>
      <c r="E47" s="8" t="s">
        <v>15</v>
      </c>
      <c r="F47" s="17">
        <v>605</v>
      </c>
      <c r="G47" s="58"/>
      <c r="H47" s="58"/>
    </row>
    <row r="48" spans="1:8" x14ac:dyDescent="0.2">
      <c r="A48" s="53"/>
      <c r="C48" s="54" t="s">
        <v>66</v>
      </c>
      <c r="F48" s="55"/>
      <c r="G48" s="56"/>
      <c r="H48" s="56"/>
    </row>
    <row r="49" spans="1:8" x14ac:dyDescent="0.2">
      <c r="A49" s="59" t="s">
        <v>92</v>
      </c>
      <c r="B49" s="57"/>
      <c r="C49" s="26" t="s">
        <v>69</v>
      </c>
      <c r="D49" s="57"/>
      <c r="E49" s="8" t="s">
        <v>43</v>
      </c>
      <c r="F49" s="47">
        <v>3790</v>
      </c>
      <c r="G49" s="58"/>
      <c r="H49" s="58"/>
    </row>
    <row r="50" spans="1:8" x14ac:dyDescent="0.2">
      <c r="A50" s="59" t="s">
        <v>75</v>
      </c>
      <c r="B50" s="57"/>
      <c r="C50" s="26" t="s">
        <v>70</v>
      </c>
      <c r="D50" s="57"/>
      <c r="E50" s="8" t="s">
        <v>43</v>
      </c>
      <c r="F50" s="47">
        <v>3790</v>
      </c>
      <c r="G50" s="58"/>
      <c r="H50" s="58"/>
    </row>
    <row r="51" spans="1:8" x14ac:dyDescent="0.2">
      <c r="A51" s="52" t="s">
        <v>85</v>
      </c>
      <c r="B51" s="50"/>
      <c r="C51" s="26" t="s">
        <v>78</v>
      </c>
      <c r="D51" s="50"/>
      <c r="E51" s="8" t="s">
        <v>43</v>
      </c>
      <c r="F51" s="47">
        <v>3790</v>
      </c>
      <c r="G51" s="51"/>
      <c r="H51" s="51"/>
    </row>
    <row r="52" spans="1:8" ht="25.5" x14ac:dyDescent="0.2">
      <c r="A52" s="52">
        <v>43006</v>
      </c>
      <c r="B52" s="50"/>
      <c r="C52" s="26" t="s">
        <v>79</v>
      </c>
      <c r="D52" s="50"/>
      <c r="E52" s="8" t="s">
        <v>43</v>
      </c>
      <c r="F52" s="47">
        <v>3790</v>
      </c>
      <c r="G52" s="51"/>
      <c r="H52" s="51"/>
    </row>
    <row r="53" spans="1:8" ht="25.5" x14ac:dyDescent="0.2">
      <c r="A53" s="52">
        <v>44000</v>
      </c>
      <c r="B53" s="50"/>
      <c r="C53" s="26" t="s">
        <v>67</v>
      </c>
      <c r="D53" s="50"/>
      <c r="E53" s="8" t="s">
        <v>43</v>
      </c>
      <c r="F53" s="47">
        <v>3790</v>
      </c>
      <c r="G53" s="51"/>
      <c r="H53" s="51"/>
    </row>
    <row r="54" spans="1:8" x14ac:dyDescent="0.2">
      <c r="A54" s="59" t="s">
        <v>72</v>
      </c>
      <c r="B54" s="57"/>
      <c r="C54" s="26" t="s">
        <v>68</v>
      </c>
      <c r="D54" s="57"/>
      <c r="E54" s="8" t="s">
        <v>15</v>
      </c>
      <c r="F54" s="17">
        <v>2176</v>
      </c>
      <c r="G54" s="58"/>
      <c r="H54" s="58"/>
    </row>
    <row r="55" spans="1:8" x14ac:dyDescent="0.2">
      <c r="A55" s="53"/>
      <c r="C55" s="54" t="s">
        <v>71</v>
      </c>
      <c r="F55" s="55"/>
      <c r="G55" s="56"/>
      <c r="H55" s="56"/>
    </row>
    <row r="56" spans="1:8" x14ac:dyDescent="0.2">
      <c r="A56" s="59" t="s">
        <v>82</v>
      </c>
      <c r="B56" s="57"/>
      <c r="C56" s="26" t="s">
        <v>77</v>
      </c>
      <c r="D56" s="57"/>
      <c r="E56" s="8" t="s">
        <v>43</v>
      </c>
      <c r="F56" s="47">
        <v>125</v>
      </c>
      <c r="G56" s="58"/>
      <c r="H56" s="58"/>
    </row>
    <row r="57" spans="1:8" x14ac:dyDescent="0.2">
      <c r="A57" s="59" t="s">
        <v>86</v>
      </c>
      <c r="B57" s="57"/>
      <c r="C57" s="26" t="s">
        <v>80</v>
      </c>
      <c r="D57" s="57"/>
      <c r="E57" s="8" t="s">
        <v>43</v>
      </c>
      <c r="F57" s="47">
        <v>125</v>
      </c>
      <c r="G57" s="58"/>
      <c r="H57" s="58"/>
    </row>
    <row r="58" spans="1:8" x14ac:dyDescent="0.2">
      <c r="A58" s="59">
        <v>30701</v>
      </c>
      <c r="B58" s="57"/>
      <c r="C58" s="26" t="s">
        <v>76</v>
      </c>
      <c r="D58" s="57"/>
      <c r="E58" s="8" t="s">
        <v>43</v>
      </c>
      <c r="F58" s="47">
        <v>125</v>
      </c>
      <c r="G58" s="58"/>
      <c r="H58" s="58"/>
    </row>
    <row r="59" spans="1:8" x14ac:dyDescent="0.2">
      <c r="A59" s="59">
        <v>40507</v>
      </c>
      <c r="B59" s="57"/>
      <c r="C59" s="26" t="s">
        <v>81</v>
      </c>
      <c r="D59" s="57"/>
      <c r="E59" s="8" t="s">
        <v>43</v>
      </c>
      <c r="F59" s="47">
        <v>125</v>
      </c>
      <c r="G59" s="58"/>
      <c r="H59" s="58"/>
    </row>
    <row r="60" spans="1:8" x14ac:dyDescent="0.2">
      <c r="A60" s="53"/>
      <c r="C60" s="54" t="s">
        <v>87</v>
      </c>
      <c r="F60" s="55"/>
      <c r="G60" s="56"/>
      <c r="H60" s="56"/>
    </row>
    <row r="61" spans="1:8" x14ac:dyDescent="0.2">
      <c r="A61" s="59" t="s">
        <v>89</v>
      </c>
      <c r="B61" s="57"/>
      <c r="C61" s="26" t="s">
        <v>70</v>
      </c>
      <c r="D61" s="57"/>
      <c r="E61" s="8" t="s">
        <v>43</v>
      </c>
      <c r="F61" s="47">
        <v>25</v>
      </c>
      <c r="G61" s="58"/>
      <c r="H61" s="58"/>
    </row>
    <row r="62" spans="1:8" x14ac:dyDescent="0.2">
      <c r="A62" s="59" t="s">
        <v>90</v>
      </c>
      <c r="B62" s="57"/>
      <c r="C62" s="26" t="s">
        <v>88</v>
      </c>
      <c r="D62" s="57"/>
      <c r="E62" s="8" t="s">
        <v>43</v>
      </c>
      <c r="F62" s="47">
        <v>25</v>
      </c>
      <c r="G62" s="58"/>
      <c r="H62" s="58"/>
    </row>
    <row r="63" spans="1:8" ht="25.5" x14ac:dyDescent="0.2">
      <c r="A63" s="59">
        <v>45006</v>
      </c>
      <c r="B63" s="57"/>
      <c r="C63" s="26" t="s">
        <v>91</v>
      </c>
      <c r="D63" s="57"/>
      <c r="E63" s="8" t="s">
        <v>43</v>
      </c>
      <c r="F63" s="47">
        <v>25</v>
      </c>
      <c r="G63" s="58"/>
      <c r="H63" s="58"/>
    </row>
    <row r="64" spans="1:8" x14ac:dyDescent="0.2">
      <c r="A64" s="53"/>
      <c r="C64" s="60" t="s">
        <v>130</v>
      </c>
      <c r="F64" s="55"/>
      <c r="G64" s="56"/>
      <c r="H64" s="56"/>
    </row>
    <row r="65" spans="1:8" x14ac:dyDescent="0.2">
      <c r="A65" s="59" t="s">
        <v>93</v>
      </c>
      <c r="B65" s="57"/>
      <c r="C65" s="26" t="s">
        <v>69</v>
      </c>
      <c r="D65" s="57"/>
      <c r="E65" s="8" t="s">
        <v>43</v>
      </c>
      <c r="F65" s="47">
        <v>1910</v>
      </c>
      <c r="G65" s="58"/>
      <c r="H65" s="58"/>
    </row>
    <row r="66" spans="1:8" x14ac:dyDescent="0.2">
      <c r="A66" s="59" t="s">
        <v>94</v>
      </c>
      <c r="B66" s="57"/>
      <c r="C66" s="26" t="s">
        <v>70</v>
      </c>
      <c r="D66" s="57"/>
      <c r="E66" s="8" t="s">
        <v>43</v>
      </c>
      <c r="F66" s="47">
        <v>1910</v>
      </c>
      <c r="G66" s="58"/>
      <c r="H66" s="58"/>
    </row>
    <row r="67" spans="1:8" ht="25.5" x14ac:dyDescent="0.2">
      <c r="A67" s="59" t="s">
        <v>83</v>
      </c>
      <c r="B67" s="57"/>
      <c r="C67" s="26" t="s">
        <v>95</v>
      </c>
      <c r="D67" s="57"/>
      <c r="E67" s="8" t="s">
        <v>43</v>
      </c>
      <c r="F67" s="47">
        <v>1910</v>
      </c>
      <c r="G67" s="58"/>
      <c r="H67" s="58"/>
    </row>
    <row r="68" spans="1:8" ht="25.5" x14ac:dyDescent="0.2">
      <c r="A68" s="59">
        <v>43002</v>
      </c>
      <c r="B68" s="57"/>
      <c r="C68" s="26" t="s">
        <v>131</v>
      </c>
      <c r="D68" s="57"/>
      <c r="E68" s="8" t="s">
        <v>43</v>
      </c>
      <c r="F68" s="47">
        <v>1910</v>
      </c>
      <c r="G68" s="58"/>
      <c r="H68" s="58"/>
    </row>
    <row r="69" spans="1:8" x14ac:dyDescent="0.2">
      <c r="C69" s="54" t="s">
        <v>98</v>
      </c>
      <c r="F69" s="55"/>
      <c r="G69" s="56"/>
      <c r="H69" s="56"/>
    </row>
    <row r="70" spans="1:8" x14ac:dyDescent="0.2">
      <c r="A70" s="59" t="s">
        <v>96</v>
      </c>
      <c r="B70" s="57"/>
      <c r="C70" s="26" t="s">
        <v>69</v>
      </c>
      <c r="D70" s="57"/>
      <c r="E70" s="8" t="s">
        <v>43</v>
      </c>
      <c r="F70" s="47">
        <v>30</v>
      </c>
      <c r="G70" s="58"/>
      <c r="H70" s="58"/>
    </row>
    <row r="71" spans="1:8" x14ac:dyDescent="0.2">
      <c r="A71" s="59" t="s">
        <v>97</v>
      </c>
      <c r="B71" s="50"/>
      <c r="C71" s="26" t="s">
        <v>70</v>
      </c>
      <c r="D71" s="50"/>
      <c r="E71" s="8" t="s">
        <v>43</v>
      </c>
      <c r="F71" s="47">
        <v>30</v>
      </c>
      <c r="G71" s="51"/>
      <c r="H71" s="51"/>
    </row>
    <row r="72" spans="1:8" ht="25.5" x14ac:dyDescent="0.2">
      <c r="A72" s="59" t="s">
        <v>84</v>
      </c>
      <c r="B72" s="7"/>
      <c r="C72" s="26" t="s">
        <v>95</v>
      </c>
      <c r="D72" s="7"/>
      <c r="E72" s="8" t="s">
        <v>43</v>
      </c>
      <c r="F72" s="47">
        <v>30</v>
      </c>
      <c r="G72" s="21"/>
      <c r="H72" s="21"/>
    </row>
    <row r="73" spans="1:8" x14ac:dyDescent="0.2">
      <c r="A73" s="7">
        <v>40507</v>
      </c>
      <c r="B73" s="7"/>
      <c r="C73" s="26" t="s">
        <v>102</v>
      </c>
      <c r="D73" s="7"/>
      <c r="E73" s="8" t="s">
        <v>43</v>
      </c>
      <c r="F73" s="47">
        <v>30</v>
      </c>
      <c r="G73" s="21"/>
      <c r="H73" s="21"/>
    </row>
    <row r="74" spans="1:8" ht="25.5" x14ac:dyDescent="0.2">
      <c r="A74" s="7">
        <v>45004</v>
      </c>
      <c r="B74" s="7"/>
      <c r="C74" s="26" t="s">
        <v>103</v>
      </c>
      <c r="D74" s="7"/>
      <c r="E74" s="8" t="s">
        <v>43</v>
      </c>
      <c r="F74" s="47">
        <v>30</v>
      </c>
      <c r="G74" s="21"/>
      <c r="H74" s="21"/>
    </row>
    <row r="75" spans="1:8" x14ac:dyDescent="0.2">
      <c r="A75" s="1"/>
      <c r="B75" s="1"/>
      <c r="C75" s="61" t="s">
        <v>99</v>
      </c>
      <c r="D75" s="1"/>
      <c r="E75" s="2"/>
    </row>
    <row r="76" spans="1:8" ht="15.75" x14ac:dyDescent="0.2">
      <c r="A76" s="7">
        <v>44501</v>
      </c>
      <c r="B76" s="7"/>
      <c r="C76" s="41" t="s">
        <v>149</v>
      </c>
      <c r="D76" s="7"/>
      <c r="E76" s="8" t="s">
        <v>16</v>
      </c>
      <c r="F76" s="17">
        <v>1335</v>
      </c>
      <c r="G76" s="21"/>
      <c r="H76" s="21"/>
    </row>
    <row r="77" spans="1:8" x14ac:dyDescent="0.2">
      <c r="A77" s="11"/>
      <c r="B77" s="11"/>
      <c r="C77" s="4"/>
      <c r="D77" s="7"/>
      <c r="E77" s="8"/>
      <c r="F77" s="17"/>
      <c r="G77" s="62" t="s">
        <v>27</v>
      </c>
      <c r="H77" s="63">
        <f>SUM(H42:H76)</f>
        <v>0</v>
      </c>
    </row>
    <row r="78" spans="1:8" x14ac:dyDescent="0.2">
      <c r="A78" s="1"/>
      <c r="B78" s="1"/>
      <c r="C78" s="1"/>
      <c r="D78" s="1"/>
      <c r="E78" s="2"/>
      <c r="G78" s="36"/>
      <c r="H78" s="37"/>
    </row>
    <row r="79" spans="1:8" ht="12.75" customHeight="1" x14ac:dyDescent="0.25">
      <c r="A79" s="6" t="s">
        <v>100</v>
      </c>
      <c r="B79" s="1"/>
      <c r="D79" s="1"/>
      <c r="E79" s="2"/>
    </row>
    <row r="80" spans="1:8" x14ac:dyDescent="0.2">
      <c r="A80" s="50" t="s">
        <v>18</v>
      </c>
      <c r="B80" s="50"/>
      <c r="C80" s="50" t="s">
        <v>19</v>
      </c>
      <c r="D80" s="50" t="s">
        <v>21</v>
      </c>
      <c r="E80" s="64" t="s">
        <v>20</v>
      </c>
      <c r="F80" s="65" t="s">
        <v>22</v>
      </c>
      <c r="G80" s="51" t="s">
        <v>23</v>
      </c>
      <c r="H80" s="51" t="s">
        <v>24</v>
      </c>
    </row>
    <row r="81" spans="1:8" ht="12.75" customHeight="1" x14ac:dyDescent="0.2">
      <c r="A81" s="57"/>
      <c r="B81" s="57"/>
      <c r="C81" s="61" t="s">
        <v>124</v>
      </c>
      <c r="D81" s="57"/>
      <c r="E81" s="68"/>
      <c r="F81" s="69"/>
      <c r="G81" s="58"/>
      <c r="H81" s="58"/>
    </row>
    <row r="82" spans="1:8" ht="12.75" customHeight="1" x14ac:dyDescent="0.2">
      <c r="A82" s="7">
        <v>60402</v>
      </c>
      <c r="B82" s="7"/>
      <c r="C82" s="26" t="s">
        <v>125</v>
      </c>
      <c r="D82" s="7"/>
      <c r="E82" s="8" t="s">
        <v>17</v>
      </c>
      <c r="F82" s="17">
        <v>8.4</v>
      </c>
      <c r="G82" s="21"/>
      <c r="H82" s="21"/>
    </row>
    <row r="83" spans="1:8" ht="12.75" customHeight="1" x14ac:dyDescent="0.2">
      <c r="A83" s="7">
        <v>60600</v>
      </c>
      <c r="B83" s="7"/>
      <c r="C83" s="26" t="s">
        <v>129</v>
      </c>
      <c r="D83" s="7"/>
      <c r="E83" s="8" t="s">
        <v>15</v>
      </c>
      <c r="F83" s="17">
        <v>32</v>
      </c>
      <c r="G83" s="21"/>
      <c r="H83" s="21"/>
    </row>
    <row r="84" spans="1:8" ht="25.5" customHeight="1" x14ac:dyDescent="0.2">
      <c r="A84" s="1"/>
      <c r="B84" s="1"/>
      <c r="C84" s="67" t="s">
        <v>101</v>
      </c>
      <c r="D84" s="1"/>
      <c r="E84" s="2"/>
    </row>
    <row r="85" spans="1:8" ht="25.5" x14ac:dyDescent="0.2">
      <c r="A85" s="7" t="s">
        <v>108</v>
      </c>
      <c r="B85" s="7"/>
      <c r="C85" s="26" t="s">
        <v>105</v>
      </c>
      <c r="D85" s="7"/>
      <c r="E85" s="8" t="s">
        <v>15</v>
      </c>
      <c r="F85" s="17">
        <v>470</v>
      </c>
      <c r="G85" s="21"/>
      <c r="H85" s="21"/>
    </row>
    <row r="86" spans="1:8" ht="25.5" x14ac:dyDescent="0.2">
      <c r="A86" s="7" t="s">
        <v>109</v>
      </c>
      <c r="B86" s="11"/>
      <c r="C86" s="26" t="s">
        <v>104</v>
      </c>
      <c r="D86" s="11"/>
      <c r="E86" s="8" t="s">
        <v>15</v>
      </c>
      <c r="F86" s="17">
        <v>295</v>
      </c>
      <c r="G86" s="24"/>
      <c r="H86" s="24"/>
    </row>
    <row r="87" spans="1:8" x14ac:dyDescent="0.2">
      <c r="A87" s="7" t="s">
        <v>110</v>
      </c>
      <c r="B87" s="11"/>
      <c r="C87" s="26" t="s">
        <v>106</v>
      </c>
      <c r="D87" s="11"/>
      <c r="E87" s="8" t="s">
        <v>14</v>
      </c>
      <c r="F87" s="17">
        <v>2</v>
      </c>
      <c r="G87" s="24"/>
      <c r="H87" s="24"/>
    </row>
    <row r="88" spans="1:8" x14ac:dyDescent="0.2">
      <c r="A88" s="7" t="s">
        <v>111</v>
      </c>
      <c r="B88" s="11"/>
      <c r="C88" s="26" t="s">
        <v>121</v>
      </c>
      <c r="D88" s="11"/>
      <c r="E88" s="8" t="s">
        <v>14</v>
      </c>
      <c r="F88" s="17">
        <v>2</v>
      </c>
      <c r="G88" s="24"/>
      <c r="H88" s="24"/>
    </row>
    <row r="89" spans="1:8" x14ac:dyDescent="0.2">
      <c r="A89" s="7" t="s">
        <v>112</v>
      </c>
      <c r="B89" s="7"/>
      <c r="C89" s="26" t="s">
        <v>107</v>
      </c>
      <c r="D89" s="7"/>
      <c r="E89" s="8" t="s">
        <v>14</v>
      </c>
      <c r="F89" s="17">
        <v>2</v>
      </c>
      <c r="G89" s="21"/>
      <c r="H89" s="21"/>
    </row>
    <row r="90" spans="1:8" x14ac:dyDescent="0.2">
      <c r="A90" s="1"/>
      <c r="B90" s="1"/>
      <c r="C90" s="61" t="s">
        <v>113</v>
      </c>
      <c r="D90" s="1"/>
      <c r="E90" s="2"/>
    </row>
    <row r="91" spans="1:8" x14ac:dyDescent="0.2">
      <c r="A91" s="7"/>
      <c r="B91" s="7"/>
      <c r="C91" s="26" t="s">
        <v>114</v>
      </c>
      <c r="D91" s="7"/>
      <c r="E91" s="8" t="s">
        <v>120</v>
      </c>
      <c r="F91" s="17">
        <v>2</v>
      </c>
      <c r="G91" s="21"/>
      <c r="H91" s="21"/>
    </row>
    <row r="92" spans="1:8" ht="12.75" customHeight="1" x14ac:dyDescent="0.2">
      <c r="A92" s="11"/>
      <c r="B92" s="7"/>
      <c r="C92" s="26" t="s">
        <v>115</v>
      </c>
      <c r="D92" s="7"/>
      <c r="E92" s="8" t="s">
        <v>14</v>
      </c>
      <c r="F92" s="17">
        <v>6</v>
      </c>
      <c r="G92" s="21"/>
      <c r="H92" s="21"/>
    </row>
    <row r="93" spans="1:8" ht="12.75" customHeight="1" x14ac:dyDescent="0.2">
      <c r="A93" s="11"/>
      <c r="B93" s="7"/>
      <c r="C93" s="26" t="s">
        <v>116</v>
      </c>
      <c r="D93" s="7"/>
      <c r="E93" s="8" t="s">
        <v>120</v>
      </c>
      <c r="F93" s="17">
        <v>1</v>
      </c>
      <c r="G93" s="21"/>
      <c r="H93" s="21"/>
    </row>
    <row r="94" spans="1:8" ht="12.75" customHeight="1" x14ac:dyDescent="0.2">
      <c r="A94" s="11"/>
      <c r="B94" s="7"/>
      <c r="C94" s="26" t="s">
        <v>117</v>
      </c>
      <c r="D94" s="7"/>
      <c r="E94" s="8" t="s">
        <v>120</v>
      </c>
      <c r="F94" s="17">
        <v>2</v>
      </c>
      <c r="G94" s="21"/>
      <c r="H94" s="21"/>
    </row>
    <row r="95" spans="1:8" ht="12.75" customHeight="1" x14ac:dyDescent="0.2">
      <c r="A95" s="11"/>
      <c r="B95" s="7"/>
      <c r="C95" s="26" t="s">
        <v>118</v>
      </c>
      <c r="D95" s="7"/>
      <c r="E95" s="8" t="s">
        <v>14</v>
      </c>
      <c r="F95" s="17">
        <v>2</v>
      </c>
      <c r="G95" s="21"/>
      <c r="H95" s="21"/>
    </row>
    <row r="96" spans="1:8" ht="12.75" customHeight="1" x14ac:dyDescent="0.2">
      <c r="A96" s="11"/>
      <c r="B96" s="7"/>
      <c r="C96" s="26" t="s">
        <v>119</v>
      </c>
      <c r="D96" s="7"/>
      <c r="E96" s="8" t="s">
        <v>14</v>
      </c>
      <c r="F96" s="17">
        <v>4</v>
      </c>
      <c r="G96" s="21"/>
      <c r="H96" s="21"/>
    </row>
    <row r="97" spans="1:8" ht="12.75" customHeight="1" x14ac:dyDescent="0.2">
      <c r="A97" s="1"/>
      <c r="B97" s="11"/>
      <c r="C97" s="1"/>
      <c r="D97" s="11"/>
      <c r="E97" s="12"/>
      <c r="F97" s="18"/>
      <c r="G97" s="23" t="s">
        <v>27</v>
      </c>
      <c r="H97" s="25">
        <f>SUM(H84:H96)</f>
        <v>0</v>
      </c>
    </row>
    <row r="98" spans="1:8" ht="17.25" customHeight="1" x14ac:dyDescent="0.2">
      <c r="A98" s="1"/>
      <c r="B98" s="1"/>
      <c r="C98" s="1"/>
      <c r="D98" s="1"/>
      <c r="E98" s="2"/>
      <c r="G98" s="36"/>
      <c r="H98" s="37"/>
    </row>
    <row r="99" spans="1:8" ht="17.25" customHeight="1" x14ac:dyDescent="0.25">
      <c r="A99" s="6" t="s">
        <v>38</v>
      </c>
      <c r="B99" s="1"/>
      <c r="D99" s="1"/>
      <c r="E99" s="2"/>
    </row>
    <row r="100" spans="1:8" ht="13.5" thickBot="1" x14ac:dyDescent="0.25">
      <c r="A100" s="9" t="s">
        <v>18</v>
      </c>
      <c r="B100" s="9"/>
      <c r="C100" s="9" t="s">
        <v>19</v>
      </c>
      <c r="D100" s="9" t="s">
        <v>21</v>
      </c>
      <c r="E100" s="10" t="s">
        <v>20</v>
      </c>
      <c r="F100" s="16" t="s">
        <v>22</v>
      </c>
      <c r="G100" s="20" t="s">
        <v>23</v>
      </c>
      <c r="H100" s="20" t="s">
        <v>24</v>
      </c>
    </row>
    <row r="101" spans="1:8" ht="13.5" thickTop="1" x14ac:dyDescent="0.2">
      <c r="A101" s="70">
        <v>80133</v>
      </c>
      <c r="B101" s="70"/>
      <c r="C101" s="70" t="s">
        <v>139</v>
      </c>
      <c r="D101" s="70"/>
      <c r="E101" s="71" t="s">
        <v>140</v>
      </c>
      <c r="F101" s="72">
        <v>1</v>
      </c>
      <c r="G101" s="73"/>
      <c r="H101" s="73"/>
    </row>
    <row r="102" spans="1:8" x14ac:dyDescent="0.2">
      <c r="A102" s="70">
        <v>80215</v>
      </c>
      <c r="B102" s="70"/>
      <c r="C102" s="70" t="s">
        <v>141</v>
      </c>
      <c r="D102" s="70"/>
      <c r="E102" s="71" t="s">
        <v>140</v>
      </c>
      <c r="F102" s="72">
        <v>1</v>
      </c>
      <c r="G102" s="74"/>
      <c r="H102" s="73"/>
    </row>
    <row r="103" spans="1:8" ht="140.25" x14ac:dyDescent="0.2">
      <c r="A103" s="70">
        <v>80308</v>
      </c>
      <c r="B103" s="70"/>
      <c r="C103" s="75" t="s">
        <v>142</v>
      </c>
      <c r="D103" s="75" t="s">
        <v>143</v>
      </c>
      <c r="E103" s="71" t="s">
        <v>138</v>
      </c>
      <c r="F103" s="72">
        <v>165</v>
      </c>
      <c r="G103" s="73"/>
      <c r="H103" s="73"/>
    </row>
    <row r="104" spans="1:8" x14ac:dyDescent="0.2">
      <c r="A104" s="70">
        <v>80311</v>
      </c>
      <c r="B104" s="70"/>
      <c r="C104" s="75" t="s">
        <v>144</v>
      </c>
      <c r="D104" s="75"/>
      <c r="E104" s="71" t="s">
        <v>12</v>
      </c>
      <c r="F104" s="72">
        <v>12</v>
      </c>
      <c r="G104" s="73"/>
      <c r="H104" s="73"/>
    </row>
    <row r="105" spans="1:8" ht="51" x14ac:dyDescent="0.2">
      <c r="A105" s="70">
        <v>80312</v>
      </c>
      <c r="B105" s="70"/>
      <c r="C105" s="70" t="s">
        <v>146</v>
      </c>
      <c r="D105" s="70" t="s">
        <v>147</v>
      </c>
      <c r="E105" s="71" t="s">
        <v>12</v>
      </c>
      <c r="F105" s="72">
        <v>1</v>
      </c>
      <c r="G105" s="73"/>
      <c r="H105" s="73"/>
    </row>
    <row r="106" spans="1:8" ht="409.5" customHeight="1" x14ac:dyDescent="0.2">
      <c r="A106" s="70">
        <v>80316</v>
      </c>
      <c r="B106" s="70"/>
      <c r="C106" s="75" t="s">
        <v>164</v>
      </c>
      <c r="D106" s="75" t="s">
        <v>165</v>
      </c>
      <c r="E106" s="71" t="s">
        <v>145</v>
      </c>
      <c r="F106" s="72">
        <v>6</v>
      </c>
      <c r="G106" s="74"/>
      <c r="H106" s="74"/>
    </row>
    <row r="107" spans="1:8" ht="409.5" customHeight="1" x14ac:dyDescent="0.2">
      <c r="A107" s="70">
        <v>80325</v>
      </c>
      <c r="B107" s="70"/>
      <c r="C107" s="70" t="s">
        <v>148</v>
      </c>
      <c r="D107" s="70"/>
      <c r="E107" s="71" t="s">
        <v>138</v>
      </c>
      <c r="F107" s="72">
        <v>232</v>
      </c>
      <c r="G107" s="74"/>
      <c r="H107" s="74"/>
    </row>
    <row r="108" spans="1:8" ht="24.75" customHeight="1" x14ac:dyDescent="0.2">
      <c r="A108" s="7">
        <v>1</v>
      </c>
      <c r="B108" s="7"/>
      <c r="C108" s="26" t="s">
        <v>133</v>
      </c>
      <c r="D108" s="26" t="s">
        <v>132</v>
      </c>
      <c r="E108" s="8" t="s">
        <v>15</v>
      </c>
      <c r="F108" s="17">
        <v>106</v>
      </c>
      <c r="G108" s="21"/>
      <c r="H108" s="21"/>
    </row>
    <row r="109" spans="1:8" ht="31.5" customHeight="1" x14ac:dyDescent="0.2">
      <c r="A109" s="7">
        <v>2</v>
      </c>
      <c r="B109" s="7"/>
      <c r="C109" s="26" t="s">
        <v>136</v>
      </c>
      <c r="D109" s="26"/>
      <c r="E109" s="8" t="s">
        <v>120</v>
      </c>
      <c r="F109" s="17">
        <v>2</v>
      </c>
      <c r="G109" s="21"/>
      <c r="H109" s="21"/>
    </row>
    <row r="110" spans="1:8" ht="25.5" x14ac:dyDescent="0.2">
      <c r="A110" s="7">
        <v>3</v>
      </c>
      <c r="B110" s="7"/>
      <c r="C110" s="26" t="s">
        <v>137</v>
      </c>
      <c r="D110" s="26"/>
      <c r="E110" s="8" t="s">
        <v>15</v>
      </c>
      <c r="F110" s="17">
        <v>20</v>
      </c>
      <c r="G110" s="21"/>
      <c r="H110" s="21"/>
    </row>
    <row r="111" spans="1:8" ht="25.5" x14ac:dyDescent="0.2">
      <c r="A111" s="7">
        <v>4</v>
      </c>
      <c r="B111" s="7"/>
      <c r="C111" s="26" t="s">
        <v>135</v>
      </c>
      <c r="D111" s="26"/>
      <c r="E111" s="8" t="s">
        <v>15</v>
      </c>
      <c r="F111" s="17">
        <v>385</v>
      </c>
      <c r="G111" s="21"/>
      <c r="H111" s="21"/>
    </row>
    <row r="112" spans="1:8" ht="51" x14ac:dyDescent="0.2">
      <c r="A112" s="7">
        <v>5</v>
      </c>
      <c r="B112" s="7"/>
      <c r="C112" s="26" t="s">
        <v>134</v>
      </c>
      <c r="D112" s="26"/>
      <c r="E112" s="8" t="s">
        <v>120</v>
      </c>
      <c r="F112" s="17">
        <v>8</v>
      </c>
      <c r="G112" s="21"/>
      <c r="H112" s="21"/>
    </row>
    <row r="113" spans="1:8" x14ac:dyDescent="0.2">
      <c r="A113" s="1"/>
      <c r="B113" s="11"/>
      <c r="C113" s="1"/>
      <c r="D113" s="11"/>
      <c r="E113" s="12"/>
      <c r="F113" s="18"/>
      <c r="G113" s="23" t="s">
        <v>27</v>
      </c>
      <c r="H113" s="25">
        <f>SUM(H101:H112)</f>
        <v>0</v>
      </c>
    </row>
    <row r="114" spans="1:8" ht="12.75" customHeight="1" x14ac:dyDescent="0.25">
      <c r="A114" s="6" t="s">
        <v>37</v>
      </c>
      <c r="B114" s="1"/>
      <c r="D114" s="1"/>
      <c r="E114" s="2"/>
      <c r="G114" s="36"/>
      <c r="H114" s="37"/>
    </row>
    <row r="115" spans="1:8" ht="13.5" thickBot="1" x14ac:dyDescent="0.25">
      <c r="A115" s="9" t="s">
        <v>18</v>
      </c>
      <c r="B115" s="9"/>
      <c r="C115" s="9" t="s">
        <v>19</v>
      </c>
      <c r="D115" s="9" t="s">
        <v>21</v>
      </c>
      <c r="E115" s="10" t="s">
        <v>20</v>
      </c>
      <c r="F115" s="16" t="s">
        <v>22</v>
      </c>
      <c r="G115" s="20" t="s">
        <v>23</v>
      </c>
      <c r="H115" s="20" t="s">
        <v>24</v>
      </c>
    </row>
    <row r="116" spans="1:8" ht="13.5" thickTop="1" x14ac:dyDescent="0.2">
      <c r="A116" s="7">
        <v>93001</v>
      </c>
      <c r="B116" s="7"/>
      <c r="C116" s="26" t="s">
        <v>122</v>
      </c>
      <c r="D116" s="7"/>
      <c r="E116" s="8" t="s">
        <v>12</v>
      </c>
      <c r="F116" s="17">
        <v>3</v>
      </c>
      <c r="G116" s="21"/>
      <c r="H116" s="21"/>
    </row>
    <row r="117" spans="1:8" ht="25.5" x14ac:dyDescent="0.2">
      <c r="A117" s="59">
        <v>90202</v>
      </c>
      <c r="B117" s="57"/>
      <c r="C117" s="7" t="s">
        <v>150</v>
      </c>
      <c r="D117" s="7"/>
      <c r="E117" s="8" t="s">
        <v>43</v>
      </c>
      <c r="F117" s="47">
        <v>2080</v>
      </c>
      <c r="G117" s="21"/>
      <c r="H117" s="21"/>
    </row>
    <row r="118" spans="1:8" ht="25.5" x14ac:dyDescent="0.2">
      <c r="A118" s="7">
        <v>90301</v>
      </c>
      <c r="B118" s="7"/>
      <c r="C118" s="26" t="s">
        <v>162</v>
      </c>
      <c r="D118" s="7"/>
      <c r="E118" s="8" t="s">
        <v>12</v>
      </c>
      <c r="F118" s="17">
        <v>10</v>
      </c>
      <c r="G118" s="21"/>
      <c r="H118" s="21"/>
    </row>
    <row r="119" spans="1:8" x14ac:dyDescent="0.2">
      <c r="A119" s="7">
        <v>90701</v>
      </c>
      <c r="B119" s="7"/>
      <c r="C119" s="26" t="s">
        <v>163</v>
      </c>
      <c r="D119" s="7"/>
      <c r="E119" s="8" t="s">
        <v>120</v>
      </c>
      <c r="F119" s="17">
        <v>1</v>
      </c>
      <c r="G119" s="21"/>
      <c r="H119" s="21"/>
    </row>
    <row r="120" spans="1:8" ht="25.5" x14ac:dyDescent="0.2">
      <c r="A120" s="7">
        <v>93001</v>
      </c>
      <c r="B120" s="7"/>
      <c r="C120" s="26" t="s">
        <v>123</v>
      </c>
      <c r="D120" s="7"/>
      <c r="E120" s="8" t="s">
        <v>12</v>
      </c>
      <c r="F120" s="17">
        <v>6</v>
      </c>
      <c r="G120" s="21"/>
      <c r="H120" s="21"/>
    </row>
    <row r="121" spans="1:8" x14ac:dyDescent="0.2">
      <c r="A121" s="1"/>
      <c r="B121" s="11"/>
      <c r="C121" s="1"/>
      <c r="D121" s="11"/>
      <c r="E121" s="12"/>
      <c r="F121" s="18"/>
      <c r="G121" s="23" t="s">
        <v>27</v>
      </c>
      <c r="H121" s="25">
        <f>SUM(H116:H120)</f>
        <v>0</v>
      </c>
    </row>
    <row r="122" spans="1:8" x14ac:dyDescent="0.2">
      <c r="A122" s="1"/>
      <c r="B122" s="1"/>
      <c r="C122" s="1"/>
      <c r="D122" s="1"/>
      <c r="E122" s="2"/>
      <c r="G122" s="36"/>
      <c r="H122" s="37"/>
    </row>
    <row r="123" spans="1:8" ht="15.75" x14ac:dyDescent="0.25">
      <c r="A123" s="6" t="s">
        <v>28</v>
      </c>
      <c r="B123" s="1"/>
      <c r="C123" s="42"/>
      <c r="D123" s="1"/>
      <c r="E123" s="2"/>
      <c r="G123" s="36"/>
      <c r="H123" s="37"/>
    </row>
    <row r="124" spans="1:8" ht="15.75" x14ac:dyDescent="0.25">
      <c r="A124" s="29"/>
      <c r="B124" s="42"/>
      <c r="C124" s="30"/>
      <c r="D124" s="42"/>
      <c r="E124" s="42"/>
      <c r="F124" s="42"/>
      <c r="G124" s="27"/>
      <c r="H124" s="28"/>
    </row>
    <row r="125" spans="1:8" ht="12.75" customHeight="1" x14ac:dyDescent="0.25">
      <c r="A125" s="46" t="s">
        <v>25</v>
      </c>
      <c r="B125" s="29"/>
      <c r="C125" s="43"/>
      <c r="D125" s="76"/>
      <c r="E125" s="77"/>
      <c r="F125" s="78"/>
      <c r="G125" s="79">
        <v>0</v>
      </c>
      <c r="H125" s="79"/>
    </row>
    <row r="126" spans="1:8" ht="15" customHeight="1" x14ac:dyDescent="0.25">
      <c r="A126" s="46" t="s">
        <v>29</v>
      </c>
      <c r="B126" s="43"/>
      <c r="C126" s="43"/>
      <c r="D126" s="43"/>
      <c r="E126" s="43"/>
      <c r="F126" s="43"/>
      <c r="G126" s="81">
        <v>0</v>
      </c>
      <c r="H126" s="81"/>
    </row>
    <row r="127" spans="1:8" ht="13.5" customHeight="1" x14ac:dyDescent="0.25">
      <c r="A127" s="46" t="s">
        <v>30</v>
      </c>
      <c r="B127" s="43"/>
      <c r="C127" s="43"/>
      <c r="D127" s="43"/>
      <c r="E127" s="43"/>
      <c r="F127" s="43"/>
      <c r="G127" s="79">
        <v>0</v>
      </c>
      <c r="H127" s="79"/>
    </row>
    <row r="128" spans="1:8" ht="15.75" x14ac:dyDescent="0.25">
      <c r="A128" s="46" t="s">
        <v>31</v>
      </c>
      <c r="B128" s="43"/>
      <c r="C128" s="43"/>
      <c r="D128" s="43"/>
      <c r="E128" s="43"/>
      <c r="F128" s="43"/>
      <c r="G128" s="79">
        <v>0</v>
      </c>
      <c r="H128" s="79"/>
    </row>
    <row r="129" spans="1:8" ht="15.75" x14ac:dyDescent="0.25">
      <c r="A129" s="46" t="s">
        <v>126</v>
      </c>
      <c r="B129" s="43"/>
      <c r="C129" s="43"/>
      <c r="D129" s="43"/>
      <c r="E129" s="43"/>
      <c r="F129" s="43"/>
      <c r="G129" s="79">
        <v>0</v>
      </c>
      <c r="H129" s="79"/>
    </row>
    <row r="130" spans="1:8" ht="15.75" x14ac:dyDescent="0.25">
      <c r="A130" s="46" t="s">
        <v>32</v>
      </c>
      <c r="B130" s="43"/>
      <c r="C130" s="43"/>
      <c r="D130" s="43"/>
      <c r="E130" s="43"/>
      <c r="F130" s="43"/>
      <c r="G130" s="79">
        <v>0</v>
      </c>
      <c r="H130" s="79"/>
    </row>
    <row r="131" spans="1:8" ht="15.75" x14ac:dyDescent="0.25">
      <c r="A131" s="46" t="s">
        <v>33</v>
      </c>
      <c r="B131" s="43"/>
      <c r="C131" s="43"/>
      <c r="D131" s="43"/>
      <c r="E131" s="43"/>
      <c r="F131" s="43"/>
      <c r="G131" s="79">
        <v>0</v>
      </c>
      <c r="H131" s="79"/>
    </row>
    <row r="132" spans="1:8" x14ac:dyDescent="0.2">
      <c r="A132" s="32"/>
      <c r="B132" s="43"/>
      <c r="C132" s="34"/>
      <c r="D132" s="43"/>
      <c r="E132" s="43"/>
      <c r="F132" s="43"/>
      <c r="G132" s="79">
        <v>0</v>
      </c>
      <c r="H132" s="79"/>
    </row>
    <row r="133" spans="1:8" x14ac:dyDescent="0.2">
      <c r="A133" s="29"/>
      <c r="B133" s="32"/>
      <c r="C133" s="30"/>
      <c r="D133" s="34"/>
      <c r="E133" s="32"/>
      <c r="F133" s="33"/>
      <c r="G133" s="35"/>
      <c r="H133" s="31"/>
    </row>
    <row r="134" spans="1:8" ht="24" x14ac:dyDescent="0.2">
      <c r="A134" s="29"/>
      <c r="B134" s="29"/>
      <c r="C134" s="30"/>
      <c r="D134" s="66" t="s">
        <v>34</v>
      </c>
      <c r="E134" s="45"/>
      <c r="F134" s="45"/>
      <c r="G134" s="79">
        <f>ROUND(SUM(G126:H133),2)</f>
        <v>0</v>
      </c>
      <c r="H134" s="79"/>
    </row>
    <row r="135" spans="1:8" x14ac:dyDescent="0.2">
      <c r="A135" s="29"/>
      <c r="B135" s="29"/>
      <c r="C135" s="30"/>
      <c r="D135" s="44" t="s">
        <v>35</v>
      </c>
      <c r="E135" s="44"/>
      <c r="F135" s="44"/>
      <c r="G135" s="79">
        <f>ROUND((G134*1.2-G134),2)</f>
        <v>0</v>
      </c>
      <c r="H135" s="79"/>
    </row>
    <row r="136" spans="1:8" ht="38.25" x14ac:dyDescent="0.2">
      <c r="B136" s="29"/>
      <c r="D136" s="44" t="s">
        <v>36</v>
      </c>
      <c r="E136" s="44"/>
      <c r="F136" s="44"/>
      <c r="G136" s="79">
        <f>SUM(G134:H135)</f>
        <v>0</v>
      </c>
      <c r="H136" s="79"/>
    </row>
    <row r="152" ht="12.75" customHeight="1" x14ac:dyDescent="0.2"/>
    <row r="155" ht="12.75" customHeight="1" x14ac:dyDescent="0.2"/>
    <row r="158" ht="12.75" customHeight="1" x14ac:dyDescent="0.2"/>
    <row r="161" ht="12.75" customHeight="1" x14ac:dyDescent="0.2"/>
    <row r="163" ht="12.75" customHeight="1" x14ac:dyDescent="0.2"/>
    <row r="189" ht="12" customHeight="1" x14ac:dyDescent="0.2"/>
    <row r="190" ht="12" customHeight="1" x14ac:dyDescent="0.2"/>
    <row r="214" ht="12.75" customHeight="1" x14ac:dyDescent="0.2"/>
    <row r="365" ht="14.25" customHeight="1" x14ac:dyDescent="0.2"/>
    <row r="435" ht="27" customHeight="1" x14ac:dyDescent="0.2"/>
    <row r="439" ht="15" customHeight="1" x14ac:dyDescent="0.2"/>
    <row r="455" ht="69.75" customHeight="1" x14ac:dyDescent="0.2"/>
    <row r="496" ht="15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9" ht="12.75" customHeight="1" x14ac:dyDescent="0.2"/>
    <row r="511" ht="12.75" customHeight="1" x14ac:dyDescent="0.2"/>
    <row r="522" ht="18" customHeight="1" x14ac:dyDescent="0.2"/>
    <row r="526" ht="18.75" customHeight="1" x14ac:dyDescent="0.2"/>
  </sheetData>
  <mergeCells count="15">
    <mergeCell ref="G128:H128"/>
    <mergeCell ref="G127:H127"/>
    <mergeCell ref="C2:J2"/>
    <mergeCell ref="C4:J4"/>
    <mergeCell ref="C5:J5"/>
    <mergeCell ref="G126:H126"/>
    <mergeCell ref="C3:J3"/>
    <mergeCell ref="G125:H125"/>
    <mergeCell ref="G129:H129"/>
    <mergeCell ref="G136:H136"/>
    <mergeCell ref="G130:H130"/>
    <mergeCell ref="G131:H131"/>
    <mergeCell ref="G132:H132"/>
    <mergeCell ref="G135:H135"/>
    <mergeCell ref="G134:H134"/>
  </mergeCells>
  <phoneticPr fontId="0" type="noConversion"/>
  <pageMargins left="0.70866141732283472" right="0.70866141732283472" top="0.74803149606299213" bottom="0.74803149606299213" header="0.31496062992125984" footer="0.31496062992125984"/>
  <pageSetup paperSize="9" orientation="landscape" verticalDpi="1200" r:id="rId1"/>
  <headerFooter>
    <oddHeader xml:space="preserve">&amp;L611118_PP_AA-8-01_Staadioni-kululoendid
</oddHeader>
    <oddFooter>&amp;L&amp;D&amp;R&amp;P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28" sqref="E28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12"/>
  <sheetViews>
    <sheetView workbookViewId="0">
      <selection activeCell="D12" sqref="D3:D12"/>
    </sheetView>
  </sheetViews>
  <sheetFormatPr defaultRowHeight="15" x14ac:dyDescent="0.25"/>
  <sheetData>
    <row r="3" spans="2:4" x14ac:dyDescent="0.25">
      <c r="B3" t="s">
        <v>44</v>
      </c>
      <c r="D3" t="s">
        <v>44</v>
      </c>
    </row>
    <row r="4" spans="2:4" x14ac:dyDescent="0.25">
      <c r="B4" t="s">
        <v>45</v>
      </c>
      <c r="D4" t="s">
        <v>45</v>
      </c>
    </row>
    <row r="5" spans="2:4" x14ac:dyDescent="0.25">
      <c r="B5" t="s">
        <v>46</v>
      </c>
      <c r="D5" t="s">
        <v>46</v>
      </c>
    </row>
    <row r="6" spans="2:4" x14ac:dyDescent="0.25">
      <c r="B6" t="s">
        <v>47</v>
      </c>
      <c r="D6" t="s">
        <v>47</v>
      </c>
    </row>
    <row r="7" spans="2:4" x14ac:dyDescent="0.25">
      <c r="B7" t="s">
        <v>48</v>
      </c>
      <c r="D7" t="s">
        <v>48</v>
      </c>
    </row>
    <row r="8" spans="2:4" x14ac:dyDescent="0.25">
      <c r="B8" t="s">
        <v>49</v>
      </c>
      <c r="D8" t="s">
        <v>49</v>
      </c>
    </row>
    <row r="9" spans="2:4" x14ac:dyDescent="0.25">
      <c r="B9" t="s">
        <v>50</v>
      </c>
      <c r="D9" t="s">
        <v>50</v>
      </c>
    </row>
    <row r="10" spans="2:4" x14ac:dyDescent="0.25">
      <c r="B10" t="s">
        <v>51</v>
      </c>
      <c r="D10" t="s">
        <v>51</v>
      </c>
    </row>
    <row r="11" spans="2:4" x14ac:dyDescent="0.25">
      <c r="B11" t="s">
        <v>52</v>
      </c>
      <c r="D11" t="s">
        <v>52</v>
      </c>
    </row>
    <row r="12" spans="2:4" x14ac:dyDescent="0.25">
      <c r="B12">
        <f>SUM(B3:B11)</f>
        <v>0</v>
      </c>
    </row>
  </sheetData>
  <phoneticPr fontId="1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3</vt:i4>
      </vt:variant>
    </vt:vector>
  </HeadingPairs>
  <TitlesOfParts>
    <vt:vector size="3" baseType="lpstr">
      <vt:lpstr>KG staadion</vt:lpstr>
      <vt:lpstr>Sheet1</vt:lpstr>
      <vt:lpstr>Leht1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jaan</cp:lastModifiedBy>
  <cp:lastPrinted>2019-03-15T12:22:34Z</cp:lastPrinted>
  <dcterms:created xsi:type="dcterms:W3CDTF">2015-12-15T08:26:18Z</dcterms:created>
  <dcterms:modified xsi:type="dcterms:W3CDTF">2019-04-25T08:48:25Z</dcterms:modified>
</cp:coreProperties>
</file>